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-my.sharepoint.com/personal/marlene_verger_sodec_gouv_qc_ca/Documents/MVerger_OneDrive/Revision_Documents_Programmes/Aff Int/Ajustement Volet 3 tous secteurs/"/>
    </mc:Choice>
  </mc:AlternateContent>
  <xr:revisionPtr revIDLastSave="181" documentId="13_ncr:1_{91C4873E-22B3-4E76-9CB9-CAD71F1CE1F8}" xr6:coauthVersionLast="47" xr6:coauthVersionMax="47" xr10:uidLastSave="{2294CD36-FC57-48D2-86A9-25EECD2B454C}"/>
  <workbookProtection workbookAlgorithmName="SHA-512" workbookHashValue="Ez73o/3STD/0+B5FQmEeO4e3KwhxOIWPjhu4cIVLZy2IWCCu0WKP4piX+LkLedgr10xhDvzI/15KDtpQ+8b7/A==" workbookSaltValue="5SXd/AsZP5IcNqUUan9OeA==" workbookSpinCount="100000" lockStructure="1"/>
  <bookViews>
    <workbookView xWindow="28680" yWindow="-120" windowWidth="29040" windowHeight="15840" xr2:uid="{BC5C81BE-90F5-413C-80D5-389039D68E10}"/>
  </bookViews>
  <sheets>
    <sheet name="Formulaire_Demande" sheetId="17" r:id="rId1"/>
    <sheet name="Liste_Activités" sheetId="18" r:id="rId2"/>
    <sheet name="Rapport_Final" sheetId="21" r:id="rId3"/>
    <sheet name="Liste_Participants_Qc" sheetId="25" r:id="rId4"/>
    <sheet name="Instruction_Sondage_Bilan" sheetId="26" r:id="rId5"/>
    <sheet name="Questions_obligatoires" sheetId="28" r:id="rId6"/>
    <sheet name="Recommandation" sheetId="23" state="hidden" r:id="rId7"/>
    <sheet name="Paramètres" sheetId="9" state="hidden" r:id="rId8"/>
  </sheets>
  <definedNames>
    <definedName name="_xlnm.Print_Titles" localSheetId="1">Liste_Activités!$1:$8</definedName>
    <definedName name="_xlnm.Print_Titles" localSheetId="6">Recommandation!$1:$7</definedName>
    <definedName name="TitreColonne1">" "</definedName>
    <definedName name="_xlnm.Print_Area" localSheetId="0">Formulaire_Demande!$A$1:$L$236</definedName>
    <definedName name="_xlnm.Print_Area" localSheetId="1">Liste_Activités!$A$1:$K$58</definedName>
    <definedName name="_xlnm.Print_Area" localSheetId="3">Liste_Participants_Qc!$A$1:$J$80</definedName>
    <definedName name="_xlnm.Print_Area" localSheetId="2">Rapport_Final!$A$1:$L$58</definedName>
    <definedName name="_xlnm.Print_Area" localSheetId="6">Recommandation!$A$1:$K$81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8" l="1"/>
  <c r="K4" i="26"/>
  <c r="I4" i="25" l="1"/>
  <c r="K4" i="21"/>
  <c r="J4" i="18"/>
  <c r="E68" i="21" l="1"/>
  <c r="E67" i="21"/>
  <c r="F63" i="21"/>
  <c r="H69" i="21"/>
  <c r="H67" i="21"/>
  <c r="H68" i="21" s="1"/>
  <c r="M65" i="23"/>
  <c r="M64" i="23" s="1"/>
  <c r="I67" i="23"/>
  <c r="I66" i="23"/>
  <c r="I65" i="23"/>
  <c r="E53" i="23"/>
  <c r="E52" i="23"/>
  <c r="E191" i="17" l="1"/>
  <c r="E205" i="17"/>
  <c r="H14" i="23"/>
  <c r="E13" i="23"/>
  <c r="E12" i="23"/>
  <c r="E11" i="23"/>
  <c r="E56" i="23" l="1"/>
  <c r="E28" i="23"/>
  <c r="E176" i="17"/>
  <c r="E161" i="17"/>
  <c r="E146" i="17"/>
  <c r="E131" i="17"/>
  <c r="E193" i="17" s="1"/>
  <c r="G135" i="17"/>
  <c r="G184" i="17"/>
  <c r="G183" i="17"/>
  <c r="G168" i="17"/>
  <c r="G167" i="17"/>
  <c r="G154" i="17"/>
  <c r="G153" i="17"/>
  <c r="G139" i="17"/>
  <c r="G138" i="17"/>
  <c r="G126" i="17"/>
  <c r="G125" i="17"/>
  <c r="C201" i="17" l="1"/>
  <c r="E49" i="23"/>
  <c r="G119" i="17"/>
  <c r="E23" i="23" l="1"/>
  <c r="E22" i="23"/>
  <c r="E21" i="23"/>
  <c r="E42" i="23"/>
  <c r="E40" i="23"/>
  <c r="E39" i="23"/>
  <c r="E38" i="23"/>
  <c r="E37" i="23"/>
  <c r="E36" i="23"/>
  <c r="E35" i="23"/>
  <c r="E30" i="23"/>
  <c r="E29" i="23"/>
  <c r="E27" i="23"/>
  <c r="E26" i="23"/>
  <c r="E25" i="23"/>
  <c r="E20" i="23"/>
  <c r="E17" i="23"/>
  <c r="E16" i="23"/>
  <c r="E10" i="23"/>
  <c r="G224" i="17"/>
  <c r="G223" i="17"/>
  <c r="G222" i="17"/>
  <c r="F221" i="17"/>
  <c r="G221" i="17" s="1"/>
  <c r="E221" i="17"/>
  <c r="E59" i="23" s="1"/>
  <c r="G220" i="17"/>
  <c r="G219" i="17"/>
  <c r="G218" i="17"/>
  <c r="F217" i="17"/>
  <c r="G217" i="17" s="1"/>
  <c r="E217" i="17"/>
  <c r="E58" i="23" s="1"/>
  <c r="G216" i="17"/>
  <c r="G215" i="17"/>
  <c r="G214" i="17"/>
  <c r="G213" i="17"/>
  <c r="G212" i="17"/>
  <c r="F211" i="17"/>
  <c r="G211" i="17" s="1"/>
  <c r="E211" i="17"/>
  <c r="E57" i="23" s="1"/>
  <c r="G210" i="17"/>
  <c r="G209" i="17"/>
  <c r="G208" i="17"/>
  <c r="G207" i="17"/>
  <c r="G206" i="17"/>
  <c r="F205" i="17"/>
  <c r="G205" i="17" s="1"/>
  <c r="G204" i="17"/>
  <c r="G203" i="17"/>
  <c r="H63" i="17"/>
  <c r="N64" i="17"/>
  <c r="H64" i="17" s="1"/>
  <c r="C9" i="21" s="1"/>
  <c r="C38" i="17"/>
  <c r="E55" i="23" l="1"/>
  <c r="F226" i="17"/>
  <c r="E226" i="17"/>
  <c r="G226" i="17" l="1"/>
  <c r="H23" i="17"/>
  <c r="C25" i="21"/>
  <c r="C29" i="21"/>
  <c r="C28" i="21"/>
  <c r="C27" i="21"/>
  <c r="C26" i="21"/>
  <c r="E46" i="23" l="1"/>
  <c r="E45" i="23"/>
  <c r="E44" i="23"/>
  <c r="E43" i="23"/>
  <c r="E41" i="23"/>
  <c r="E34" i="23"/>
  <c r="E33" i="23"/>
  <c r="E32" i="23"/>
  <c r="E31" i="23"/>
  <c r="G136" i="17" l="1"/>
  <c r="G137" i="17"/>
  <c r="G140" i="17"/>
  <c r="G141" i="17"/>
  <c r="H146" i="17"/>
  <c r="F146" i="17"/>
  <c r="G145" i="17"/>
  <c r="G144" i="17"/>
  <c r="G143" i="17"/>
  <c r="G142" i="17"/>
  <c r="G134" i="17"/>
  <c r="G146" i="17" l="1"/>
  <c r="G190" i="17"/>
  <c r="G189" i="17"/>
  <c r="G188" i="17"/>
  <c r="G187" i="17"/>
  <c r="G186" i="17"/>
  <c r="G185" i="17"/>
  <c r="G182" i="17"/>
  <c r="G181" i="17"/>
  <c r="G180" i="17"/>
  <c r="G179" i="17"/>
  <c r="H191" i="17"/>
  <c r="F191" i="17"/>
  <c r="H176" i="17"/>
  <c r="F176" i="17"/>
  <c r="G160" i="17"/>
  <c r="G159" i="17"/>
  <c r="G158" i="17"/>
  <c r="G157" i="17"/>
  <c r="G156" i="17"/>
  <c r="G155" i="17"/>
  <c r="G152" i="17"/>
  <c r="G151" i="17"/>
  <c r="G150" i="17"/>
  <c r="G149" i="17"/>
  <c r="H161" i="17"/>
  <c r="F161" i="17"/>
  <c r="H131" i="17"/>
  <c r="F131" i="17"/>
  <c r="F193" i="17" s="1"/>
  <c r="H193" i="17" l="1"/>
  <c r="E50" i="23" s="1"/>
  <c r="I191" i="17"/>
  <c r="G191" i="17"/>
  <c r="G161" i="17"/>
  <c r="G171" i="17" l="1"/>
  <c r="G170" i="17"/>
  <c r="G172" i="17"/>
  <c r="G169" i="17"/>
  <c r="G173" i="17"/>
  <c r="G122" i="17"/>
  <c r="G121" i="17"/>
  <c r="G124" i="17"/>
  <c r="G123" i="17"/>
  <c r="G120" i="17"/>
  <c r="C38" i="21" l="1"/>
  <c r="C42" i="21" l="1"/>
  <c r="C41" i="21"/>
  <c r="C40" i="21"/>
  <c r="C39" i="21"/>
  <c r="F55" i="23"/>
  <c r="G175" i="17"/>
  <c r="G174" i="17"/>
  <c r="G166" i="17"/>
  <c r="G165" i="17"/>
  <c r="G164" i="17"/>
  <c r="G148" i="17"/>
  <c r="G130" i="17"/>
  <c r="G129" i="17"/>
  <c r="G128" i="17"/>
  <c r="G127" i="17"/>
  <c r="I61" i="23"/>
  <c r="I62" i="23" s="1"/>
  <c r="G131" i="17" l="1"/>
  <c r="G176" i="17"/>
  <c r="G193" i="17" l="1"/>
</calcChain>
</file>

<file path=xl/sharedStrings.xml><?xml version="1.0" encoding="utf-8"?>
<sst xmlns="http://schemas.openxmlformats.org/spreadsheetml/2006/main" count="370" uniqueCount="304">
  <si>
    <t>TOTAL FINANCEMENT</t>
  </si>
  <si>
    <t>Adresse</t>
  </si>
  <si>
    <t>Ville</t>
  </si>
  <si>
    <t>OUI/NON</t>
  </si>
  <si>
    <t>Rapport final</t>
  </si>
  <si>
    <t>Requérant</t>
  </si>
  <si>
    <t>Formulaire de demande</t>
  </si>
  <si>
    <t>Titre de la personne-ressource</t>
  </si>
  <si>
    <t>Téléphone de la personne-ressource</t>
  </si>
  <si>
    <t>Courriel de la personne-ressource</t>
  </si>
  <si>
    <t>INSTRUCTIONS GÉNÉRALES</t>
  </si>
  <si>
    <t xml:space="preserve">Pour déposer une demande </t>
  </si>
  <si>
    <t>Pour déposer le rapport final</t>
  </si>
  <si>
    <t>* Adresse</t>
  </si>
  <si>
    <t>* Ville</t>
  </si>
  <si>
    <t>* Code postal</t>
  </si>
  <si>
    <t>Province</t>
  </si>
  <si>
    <t>Québec</t>
  </si>
  <si>
    <t xml:space="preserve">* Prénom </t>
  </si>
  <si>
    <t>* Nom</t>
  </si>
  <si>
    <t xml:space="preserve">Prénom </t>
  </si>
  <si>
    <t>Nom</t>
  </si>
  <si>
    <t>Instructions</t>
  </si>
  <si>
    <t>La hauteur des lignes peut être ajustée au besoin</t>
  </si>
  <si>
    <t>l</t>
  </si>
  <si>
    <t>* Montant prévisionnel</t>
  </si>
  <si>
    <t>TOTAL BUDGET</t>
  </si>
  <si>
    <r>
      <t xml:space="preserve">Toute aide gouvernementale obtenue ou à obtenir en vertu de programmes publics (municipaux, régionaux, provinciaux, nationaux et internationaux) et toute aide privée, sous quelque forme que ce soit (investissement, subvention, commandite, etc.) 
</t>
    </r>
    <r>
      <rPr>
        <b/>
        <sz val="13"/>
        <color rgb="FFC00000"/>
        <rFont val="Arial"/>
        <family val="2"/>
      </rPr>
      <t>doit être inscrite ci-dessous</t>
    </r>
    <r>
      <rPr>
        <b/>
        <sz val="13"/>
        <color theme="4" tint="-0.499984740745262"/>
        <rFont val="Arial"/>
        <family val="2"/>
      </rPr>
      <t>.</t>
    </r>
  </si>
  <si>
    <t>* Requérant</t>
  </si>
  <si>
    <t>accès rapide au rapport final</t>
  </si>
  <si>
    <t>Je déclare que les informations transmises 
sont exactes et véridiques.</t>
  </si>
  <si>
    <r>
      <t xml:space="preserve">RAPPORT FINAL </t>
    </r>
    <r>
      <rPr>
        <b/>
        <i/>
        <sz val="22"/>
        <color rgb="FFC00000"/>
        <rFont val="Arial"/>
        <family val="2"/>
      </rPr>
      <t>cliquer ici</t>
    </r>
  </si>
  <si>
    <t>RAPPORT FINAL</t>
  </si>
  <si>
    <t>À NOTER</t>
  </si>
  <si>
    <t>Répondre aux questions ci-dessous</t>
  </si>
  <si>
    <t>Recommandation</t>
  </si>
  <si>
    <t>RECOMMANDATION</t>
  </si>
  <si>
    <t>No participation</t>
  </si>
  <si>
    <t>Objet</t>
  </si>
  <si>
    <t>Date de début du projet</t>
  </si>
  <si>
    <t>Subvention recommandée</t>
  </si>
  <si>
    <t>Ventilation budgétaire</t>
  </si>
  <si>
    <t>Pourcentage alloué par ventilation budgétaire</t>
  </si>
  <si>
    <t>Montant appliqué par ventilation budgétaire</t>
  </si>
  <si>
    <t>Évaluation</t>
  </si>
  <si>
    <t>Le requérant est-il bien préparé pour atteindre ses objectifs?</t>
  </si>
  <si>
    <t>SECTEUR</t>
  </si>
  <si>
    <t>Livre et édition</t>
  </si>
  <si>
    <t>Métiers d'art et marché de l'art</t>
  </si>
  <si>
    <t>* Description Activités</t>
  </si>
  <si>
    <t>RÉSERVÉ À LA SODEC</t>
  </si>
  <si>
    <r>
      <t xml:space="preserve">Écart 
</t>
    </r>
    <r>
      <rPr>
        <b/>
        <sz val="9"/>
        <color theme="0"/>
        <rFont val="Arial"/>
        <family val="2"/>
      </rPr>
      <t>Montant prévisionnel 
vs 
Montant Rapport final</t>
    </r>
  </si>
  <si>
    <t>Montants admissibles</t>
  </si>
  <si>
    <t>Montant Rapport final</t>
  </si>
  <si>
    <r>
      <rPr>
        <b/>
        <sz val="12"/>
        <color theme="0"/>
        <rFont val="Arial"/>
        <family val="2"/>
      </rPr>
      <t>Écart</t>
    </r>
    <r>
      <rPr>
        <b/>
        <sz val="9"/>
        <color theme="0"/>
        <rFont val="Arial"/>
        <family val="2"/>
      </rPr>
      <t xml:space="preserve"> 
Montant prévisionnel 
vs 
Montant Rapport final</t>
    </r>
  </si>
  <si>
    <t>Courriel du représentant officiel</t>
  </si>
  <si>
    <t>Prénom</t>
  </si>
  <si>
    <t>LISTE DES ACTIVITÉS</t>
  </si>
  <si>
    <t>Description des dépenses</t>
  </si>
  <si>
    <t>Au dépôt de la demande, inscrire la description des dépenses et les montants prévisionnels</t>
  </si>
  <si>
    <t>Description Activités</t>
  </si>
  <si>
    <t>Brève description du projet</t>
  </si>
  <si>
    <t>Retombées anticipées</t>
  </si>
  <si>
    <t xml:space="preserve">Les retombées anticipées sont-elles réalistes et cohérentes face au montant demandé à la SODEC et au budget soumis? </t>
  </si>
  <si>
    <t>Liste des activités</t>
  </si>
  <si>
    <t xml:space="preserve">No Dossier  </t>
  </si>
  <si>
    <t xml:space="preserve">Code postal  </t>
  </si>
  <si>
    <t>Titre du représentant officiel</t>
  </si>
  <si>
    <t xml:space="preserve">Date de fin du projet  </t>
  </si>
  <si>
    <t>Montant demandé à la SODEC</t>
  </si>
  <si>
    <t>vérifié</t>
  </si>
  <si>
    <t>Le budget est-il réaliste et cohérent face aux activités?</t>
  </si>
  <si>
    <t>Nom du représentant officiel</t>
  </si>
  <si>
    <t>Nom de la personne-ressource</t>
  </si>
  <si>
    <t>Stratégie de communication</t>
  </si>
  <si>
    <t>Liste de participants</t>
  </si>
  <si>
    <t>Entreprise / Société / Organisme</t>
  </si>
  <si>
    <t xml:space="preserve">Si oui, démontrer la pertinence de cet événement pour votre industrie </t>
  </si>
  <si>
    <t>Fonction</t>
  </si>
  <si>
    <t>DÉPLACEMENT ET SÉJOUR</t>
  </si>
  <si>
    <t>Total Déplacement et séjour</t>
  </si>
  <si>
    <t>PROMOTION</t>
  </si>
  <si>
    <t>Total Promotion</t>
  </si>
  <si>
    <t>Total Autres</t>
  </si>
  <si>
    <t>AUTRES</t>
  </si>
  <si>
    <t>Total Gestion / Ressources humaines</t>
  </si>
  <si>
    <t>GESTION / RESSOURCES HUMAINES</t>
  </si>
  <si>
    <t>Rôle dans le cadre du projet</t>
  </si>
  <si>
    <t>* Décrire la stratégie de communication</t>
  </si>
  <si>
    <r>
      <t xml:space="preserve">* Indiquer le lieu où se déroule le projet </t>
    </r>
    <r>
      <rPr>
        <sz val="12"/>
        <rFont val="Arial"/>
        <family val="2"/>
      </rPr>
      <t>(</t>
    </r>
    <r>
      <rPr>
        <i/>
        <sz val="11"/>
        <color theme="4" tint="-0.499984740745262"/>
        <rFont val="Arial"/>
        <family val="2"/>
      </rPr>
      <t>ville, pays)</t>
    </r>
  </si>
  <si>
    <r>
      <t xml:space="preserve">* Date de fin </t>
    </r>
    <r>
      <rPr>
        <i/>
        <sz val="10"/>
        <rFont val="Arial"/>
        <family val="2"/>
      </rPr>
      <t>(aaaa-mm-jj)</t>
    </r>
  </si>
  <si>
    <t xml:space="preserve">* Présenter les principaux objectifs </t>
  </si>
  <si>
    <t>Total Frais de production et location</t>
  </si>
  <si>
    <t>Lieu où se déroule le projet</t>
  </si>
  <si>
    <t>Principaux objectifs</t>
  </si>
  <si>
    <t>* Quels ont été les bons coups? Expliquez :</t>
  </si>
  <si>
    <t>* Quelles ont été les difficultés rencontrées? Expliquez :</t>
  </si>
  <si>
    <t>Volet 3 — Présence collective dans les marchés et foires, et autres activités d’exportation</t>
  </si>
  <si>
    <r>
      <t xml:space="preserve">compléter tous les champs requis dans le présent formulaire 
</t>
    </r>
    <r>
      <rPr>
        <b/>
        <i/>
        <sz val="16"/>
        <color rgb="FF0070C0"/>
        <rFont val="Arial"/>
        <family val="2"/>
      </rPr>
      <t>les champs marqués d’un astérisque ( * ) sont obligatoires</t>
    </r>
  </si>
  <si>
    <r>
      <t xml:space="preserve">compléter les étapes telles que mentionnées dans l’onglet </t>
    </r>
    <r>
      <rPr>
        <b/>
        <sz val="16"/>
        <color rgb="FF0070C0"/>
        <rFont val="Arial"/>
        <family val="2"/>
      </rPr>
      <t>Rapport final</t>
    </r>
    <r>
      <rPr>
        <b/>
        <sz val="16"/>
        <color theme="4" tint="-0.499984740745262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cliquer ici</t>
    </r>
  </si>
  <si>
    <r>
      <t xml:space="preserve">* Secteur d’activités du requérant </t>
    </r>
    <r>
      <rPr>
        <i/>
        <sz val="10"/>
        <rFont val="Arial"/>
        <family val="2"/>
      </rPr>
      <t>(liste déroulante)</t>
    </r>
  </si>
  <si>
    <t>* Nom de l’entreprise requérante</t>
  </si>
  <si>
    <t>Représentant officiel de l’entreprise — personne autorisée à signer</t>
  </si>
  <si>
    <t>* Titre du représentant officiel de l’entreprise</t>
  </si>
  <si>
    <t>* Téléphone du représentant officiel de l’entreprise</t>
  </si>
  <si>
    <t>Veuillez noter que la SODEC pourra utiliser ce numéro à des fins d’authentification pour la signature électronique de documents</t>
  </si>
  <si>
    <t>* Courriel du représentant officiel de l’entreprise</t>
  </si>
  <si>
    <t>Veuillez noter que la SODEC utilisera cette adresse courriel pour communiquer les décisions 
et envoyer tout avis à l’entreprise requérante</t>
  </si>
  <si>
    <r>
      <t xml:space="preserve">Personne-ressource pour le traitement du dossier </t>
    </r>
    <r>
      <rPr>
        <b/>
        <i/>
        <sz val="12"/>
        <color theme="4" tint="-0.499984740745262"/>
        <rFont val="Arial"/>
        <family val="2"/>
      </rPr>
      <t>(si différent du Représentant officiel de l’entreprise)</t>
    </r>
  </si>
  <si>
    <t>Veuillez noter que la SODEC utilisera l’adresse courriel ci-dessus pour effectuer le suivi du projet 
(si différent du courriel du représentant officiel)</t>
  </si>
  <si>
    <t>Compléter tous les champs marqués d’un astérisque ( * ) ci-dessous</t>
  </si>
  <si>
    <t>* Inscrire le nombre d’entreprises québécoises participant au projet</t>
  </si>
  <si>
    <r>
      <t xml:space="preserve">* Inscrire les membres de l’équipe du requérant pour ce projet </t>
    </r>
    <r>
      <rPr>
        <i/>
        <sz val="11"/>
        <rFont val="Arial"/>
        <family val="2"/>
      </rPr>
      <t>(internes et externes)</t>
    </r>
  </si>
  <si>
    <t>Si oui, indiquer le nom de l’événement</t>
  </si>
  <si>
    <r>
      <rPr>
        <b/>
        <i/>
        <sz val="14"/>
        <rFont val="Arial"/>
        <family val="2"/>
      </rPr>
      <t>ATTENTION : CONSERVER CE DOCUMENT POUR SOUMETTRE VOTRE RAPPORT FINAL</t>
    </r>
    <r>
      <rPr>
        <b/>
        <i/>
        <sz val="13"/>
        <rFont val="Arial"/>
        <family val="2"/>
      </rPr>
      <t xml:space="preserve">
TOUT DOSSIER INCOMPLET SERA REFUSÉ
Les champs marqués d’un astérisque ( * ) sont obligatoires</t>
    </r>
  </si>
  <si>
    <t>SECTION A : IDENTIFICATION DU REQUÉRANT</t>
  </si>
  <si>
    <t>SECTION B : PROJET</t>
  </si>
  <si>
    <r>
      <t xml:space="preserve">* Indiquer les retombées anticipées
</t>
    </r>
    <r>
      <rPr>
        <i/>
        <sz val="10"/>
        <rFont val="Arial"/>
        <family val="2"/>
      </rPr>
      <t>(par exemple : XX rencontres d’affaires organisées, XX ventes 
générées, développement de XX marchés et XX retombées 
attendues, augmentation de la notoriété, présence média accrue 
avec cible, etc.)</t>
    </r>
  </si>
  <si>
    <t>SECTION C : LISTE DES ACTIVITÉS</t>
  </si>
  <si>
    <t>SECTION D : BUDGET</t>
  </si>
  <si>
    <t>SECTION E : SOURCES DE FINANCEMENT</t>
  </si>
  <si>
    <r>
      <rPr>
        <b/>
        <i/>
        <sz val="14"/>
        <rFont val="Arial"/>
        <family val="2"/>
      </rPr>
      <t>ATTENTION : CONSERVER CE DOCUMENT POUR SOUMETTRE VOTRE RAPPORT FINAL</t>
    </r>
    <r>
      <rPr>
        <b/>
        <i/>
        <sz val="13"/>
        <rFont val="Arial"/>
        <family val="2"/>
      </rPr>
      <t xml:space="preserve">
TOUT DOSSIER INCOMPLET SERA REFUSÉ</t>
    </r>
  </si>
  <si>
    <r>
      <t xml:space="preserve">* Date de début </t>
    </r>
    <r>
      <rPr>
        <i/>
        <sz val="10"/>
        <rFont val="Arial"/>
        <family val="2"/>
      </rPr>
      <t>(aaaa-mm-jj)</t>
    </r>
  </si>
  <si>
    <t>* Le projet s’inscrit-il dans le cadre d’un événement existant?</t>
  </si>
  <si>
    <t>Dans le cadre d’un marché et de la venue de professionnels étrangers, inscrire les activités et l’accompagnement organisés pour mettre en relation les professionnels étrangers et les professionnels québécois</t>
  </si>
  <si>
    <r>
      <t xml:space="preserve">Compléter la section Rapport final des activités — onglet Liste_Activités </t>
    </r>
    <r>
      <rPr>
        <b/>
        <i/>
        <sz val="12"/>
        <color rgb="FFC00000"/>
        <rFont val="Arial"/>
        <family val="2"/>
      </rPr>
      <t>cliquer ici</t>
    </r>
  </si>
  <si>
    <r>
      <t xml:space="preserve">Ajouter les activités réalisées, mais non prévues au dépôt de la demande — onglet Liste_Activités </t>
    </r>
    <r>
      <rPr>
        <b/>
        <i/>
        <sz val="12"/>
        <color rgb="FFC00000"/>
        <rFont val="Arial"/>
        <family val="2"/>
      </rPr>
      <t>cliquer ici</t>
    </r>
  </si>
  <si>
    <r>
      <t xml:space="preserve">Compléter la section Rapport final du budget — Section D </t>
    </r>
    <r>
      <rPr>
        <b/>
        <i/>
        <sz val="12"/>
        <color rgb="FFC00000"/>
        <rFont val="Arial"/>
        <family val="2"/>
      </rPr>
      <t>cliquer ici</t>
    </r>
  </si>
  <si>
    <r>
      <t xml:space="preserve">Compléter la section Rapport final des sources de financement — Section E </t>
    </r>
    <r>
      <rPr>
        <b/>
        <i/>
        <sz val="12"/>
        <color rgb="FFC00000"/>
        <rFont val="Arial"/>
        <family val="2"/>
      </rPr>
      <t>cliquer ici</t>
    </r>
  </si>
  <si>
    <r>
      <t xml:space="preserve">Inscrire le nom des participants québécois — onglet Liste_Participants_Qc </t>
    </r>
    <r>
      <rPr>
        <b/>
        <i/>
        <sz val="12"/>
        <color rgb="FFC00000"/>
        <rFont val="Arial"/>
        <family val="2"/>
      </rPr>
      <t>cliquer ici</t>
    </r>
  </si>
  <si>
    <t>Le rapport final est composé :</t>
  </si>
  <si>
    <t>des 6 étapes ci-dessous</t>
  </si>
  <si>
    <t>Étape 1.</t>
  </si>
  <si>
    <t>Étape 2.</t>
  </si>
  <si>
    <t>Étape 3.</t>
  </si>
  <si>
    <t>Étape 4.</t>
  </si>
  <si>
    <t>Étape 5.</t>
  </si>
  <si>
    <t>Étape 6.</t>
  </si>
  <si>
    <t>Quelles ont été les retombées réalisées?</t>
  </si>
  <si>
    <t>RAPPORT FINAL — LISTE DES PARTICIPANTS QUÉBÉCOIS</t>
  </si>
  <si>
    <t>Sources de financement — Total</t>
  </si>
  <si>
    <t>Secteur d’activités du Requérant</t>
  </si>
  <si>
    <t>Nom de l’entreprise requérante</t>
  </si>
  <si>
    <t>Vérification admissibilité de l’entreprise</t>
  </si>
  <si>
    <t>Nombre d’entreprises québécoises participantes</t>
  </si>
  <si>
    <t xml:space="preserve">Projet dans le cadre de l’événement </t>
  </si>
  <si>
    <t>Pertinence de l’événement pour l’industrie</t>
  </si>
  <si>
    <t>Premier versement (70 %)</t>
  </si>
  <si>
    <t>Deuxième versement (30 %)</t>
  </si>
  <si>
    <t>Les activités et retombées anticipées auront-elles un effet structurant pour l’industrie?</t>
  </si>
  <si>
    <t>Multisecteurs</t>
  </si>
  <si>
    <t>Programme SODEXPORT — Aide à l’exportation et au rayonnement culturel 
Multisecteurs</t>
  </si>
  <si>
    <t>Quelles seront les activités de suivi liées aux retombées réalisées lors de cette présence collective?</t>
  </si>
  <si>
    <r>
      <t xml:space="preserve">* Décrire le projet brièvement </t>
    </r>
    <r>
      <rPr>
        <i/>
        <sz val="10"/>
        <color rgb="FF0070C0"/>
        <rFont val="Arial"/>
        <family val="2"/>
      </rPr>
      <t>(max 250 mots)</t>
    </r>
  </si>
  <si>
    <r>
      <t xml:space="preserve">* SODEC </t>
    </r>
    <r>
      <rPr>
        <b/>
        <i/>
        <sz val="10"/>
        <color theme="4" tint="-0.499984740745262"/>
        <rFont val="Arial"/>
        <family val="2"/>
      </rPr>
      <t>(montant demandé)</t>
    </r>
  </si>
  <si>
    <t>2. Détailler l'objectif de chaque activité</t>
  </si>
  <si>
    <t>3. Décrire les moyens mis en œuvre pour mener à bien chacune des activités</t>
  </si>
  <si>
    <r>
      <t xml:space="preserve">Inscrire le détail des activités et actions prévues dans le cadre du projet dans l’onglet </t>
    </r>
    <r>
      <rPr>
        <b/>
        <sz val="14"/>
        <color theme="4" tint="-0.499984740745262"/>
        <rFont val="Arial"/>
        <family val="2"/>
      </rPr>
      <t>Liste_Activités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</si>
  <si>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t>ACTIVITÉS RÉALISÉES MAIS NON PRÉVUES AU DÉPÔT DE LA DEMANDE</t>
  </si>
  <si>
    <t>Moyens déployés par l’entreprise 
pour mener à bien chacune des activités décrites 
(incluant les ressources externes et internes)</t>
  </si>
  <si>
    <r>
      <t xml:space="preserve">4. Ensuite, retourner au </t>
    </r>
    <r>
      <rPr>
        <b/>
        <sz val="12"/>
        <color theme="4" tint="-0.499984740745262"/>
        <rFont val="Arial"/>
        <family val="2"/>
      </rPr>
      <t>Rapport_Final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</si>
  <si>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r>
      <t xml:space="preserve">Objectifs </t>
    </r>
    <r>
      <rPr>
        <i/>
        <sz val="11"/>
        <color theme="4" tint="-0.499984740745262"/>
        <rFont val="Arial"/>
        <family val="2"/>
      </rPr>
      <t>(tels que décrits dans la demande)</t>
    </r>
  </si>
  <si>
    <t>* Expliquer</t>
  </si>
  <si>
    <t>Oui</t>
  </si>
  <si>
    <t>Non</t>
  </si>
  <si>
    <t>Audiovisuel</t>
  </si>
  <si>
    <r>
      <t xml:space="preserve">Retombées anticipées </t>
    </r>
    <r>
      <rPr>
        <i/>
        <sz val="11"/>
        <color theme="4" tint="-0.499984740745262"/>
        <rFont val="Arial"/>
        <family val="2"/>
      </rPr>
      <t>(telles que décrites dans la demande)</t>
    </r>
  </si>
  <si>
    <t/>
  </si>
  <si>
    <t>Notes explicatives 
Justification de la dépense</t>
  </si>
  <si>
    <t>1. Inscrire les participants québécois</t>
  </si>
  <si>
    <t>Musique et spectacle</t>
  </si>
  <si>
    <t>Ne sais pas</t>
  </si>
  <si>
    <r>
      <t xml:space="preserve">1. Inscrire toutes les activités et actions prévues en lien avec le projet, en ordre chronologique </t>
    </r>
    <r>
      <rPr>
        <b/>
        <i/>
        <sz val="10"/>
        <color theme="4" tint="-0.499984740745262"/>
        <rFont val="Arial"/>
        <family val="2"/>
      </rPr>
      <t>(incluant étapes de sélection, déplacement, actions de mise en relation entre Québécois et étrangers, déploiement de campagnes publicitaires, développement d'outils en ligne, etc.)</t>
    </r>
  </si>
  <si>
    <r>
      <t xml:space="preserve">* Période
</t>
    </r>
    <r>
      <rPr>
        <i/>
        <sz val="11"/>
        <color theme="0"/>
        <rFont val="Arial"/>
        <family val="2"/>
      </rPr>
      <t>(mm / aaaa)</t>
    </r>
  </si>
  <si>
    <r>
      <t xml:space="preserve">* Objectif de chaque activité 
</t>
    </r>
    <r>
      <rPr>
        <b/>
        <i/>
        <sz val="11"/>
        <color theme="0"/>
        <rFont val="Arial"/>
        <family val="2"/>
      </rPr>
      <t>(vente, promotion, accompagnement)</t>
    </r>
    <r>
      <rPr>
        <b/>
        <sz val="11"/>
        <color theme="0"/>
        <rFont val="Arial"/>
        <family val="2"/>
      </rPr>
      <t xml:space="preserve"> 
SVP quantifier </t>
    </r>
  </si>
  <si>
    <r>
      <t xml:space="preserve">* Moyens déployés par l’entreprise 
pour mener à bien chacune des activités décrites 
</t>
    </r>
    <r>
      <rPr>
        <i/>
        <sz val="11"/>
        <color theme="0"/>
        <rFont val="Arial"/>
        <family val="2"/>
      </rPr>
      <t>(incluant les ressources externes et internes)</t>
    </r>
  </si>
  <si>
    <t>RAPPORT FINAL
Si les activités n’ont pas été réalisées, 
expliquez pourquoi.</t>
  </si>
  <si>
    <r>
      <t xml:space="preserve">RAPPORT FINAL
Nbre de participants 
par activité
</t>
    </r>
    <r>
      <rPr>
        <b/>
        <i/>
        <sz val="11"/>
        <color theme="0"/>
        <rFont val="Arial"/>
        <family val="2"/>
      </rPr>
      <t>(cumuler les participants 
nationaux et internationaux)</t>
    </r>
  </si>
  <si>
    <r>
      <t xml:space="preserve">Période
</t>
    </r>
    <r>
      <rPr>
        <i/>
        <sz val="11"/>
        <color theme="0"/>
        <rFont val="Arial"/>
        <family val="2"/>
      </rPr>
      <t>(mm / aaaa)</t>
    </r>
  </si>
  <si>
    <r>
      <t xml:space="preserve">1. Inscrire ci-dessous toutes les activités réalisées mais </t>
    </r>
    <r>
      <rPr>
        <b/>
        <i/>
        <u/>
        <sz val="12"/>
        <color theme="4" tint="-0.499984740745262"/>
        <rFont val="Arial"/>
        <family val="2"/>
      </rPr>
      <t>non prévues au dépôt de la demande</t>
    </r>
  </si>
  <si>
    <r>
      <t xml:space="preserve">4. Ensuite, retourner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</si>
  <si>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t>Instruction</t>
  </si>
  <si>
    <t>Le représentant officiel de l'entreprise est la personne ayant la capacité d’engager la société et l’autorisation de signer un contrat d’aide financière.</t>
  </si>
  <si>
    <r>
      <t xml:space="preserve">RAPPORT FINAL
Activités réalisées </t>
    </r>
    <r>
      <rPr>
        <sz val="11"/>
        <color theme="0"/>
        <rFont val="Arial"/>
        <family val="2"/>
      </rPr>
      <t xml:space="preserve">
</t>
    </r>
    <r>
      <rPr>
        <i/>
        <sz val="11"/>
        <color theme="0"/>
        <rFont val="Arial"/>
        <family val="2"/>
      </rPr>
      <t>(Oui / Non)</t>
    </r>
  </si>
  <si>
    <t xml:space="preserve">* Veuillez préciser: </t>
  </si>
  <si>
    <t>Confirmé ou Pressenti</t>
  </si>
  <si>
    <t>Confirmé</t>
  </si>
  <si>
    <t>Pressenti</t>
  </si>
  <si>
    <r>
      <t xml:space="preserve">Autres subventions non gouvernementales
</t>
    </r>
    <r>
      <rPr>
        <b/>
        <i/>
        <sz val="10"/>
        <color theme="0"/>
        <rFont val="Arial"/>
        <family val="2"/>
      </rPr>
      <t>spécifier ci-dessous</t>
    </r>
    <r>
      <rPr>
        <b/>
        <sz val="12"/>
        <color theme="0"/>
        <rFont val="Arial"/>
        <family val="2"/>
      </rPr>
      <t xml:space="preserve"> </t>
    </r>
  </si>
  <si>
    <r>
      <t xml:space="preserve">Subventions municipales
</t>
    </r>
    <r>
      <rPr>
        <b/>
        <i/>
        <sz val="10"/>
        <color theme="0"/>
        <rFont val="Arial"/>
        <family val="2"/>
      </rPr>
      <t>spécifier ci-dessous</t>
    </r>
  </si>
  <si>
    <r>
      <t xml:space="preserve">Subventions fédérales
</t>
    </r>
    <r>
      <rPr>
        <b/>
        <i/>
        <sz val="10"/>
        <color theme="0"/>
        <rFont val="Arial"/>
        <family val="2"/>
      </rPr>
      <t>spécifier ci-dessous</t>
    </r>
  </si>
  <si>
    <t>Notes explicatives</t>
  </si>
  <si>
    <r>
      <t xml:space="preserve">1re participation à l’événement 
</t>
    </r>
    <r>
      <rPr>
        <i/>
        <sz val="11"/>
        <color theme="0"/>
        <rFont val="Arial"/>
        <family val="2"/>
      </rPr>
      <t>(Oui / Non)</t>
    </r>
  </si>
  <si>
    <r>
      <t xml:space="preserve">Présent sur place 
</t>
    </r>
    <r>
      <rPr>
        <i/>
        <sz val="11"/>
        <color theme="0"/>
        <rFont val="Arial"/>
        <family val="2"/>
      </rPr>
      <t>(Oui / Non)</t>
    </r>
  </si>
  <si>
    <r>
      <t>* Objectifs atteints?</t>
    </r>
    <r>
      <rPr>
        <i/>
        <sz val="10"/>
        <color theme="4" tint="-0.499984740745262"/>
        <rFont val="Arial"/>
        <family val="2"/>
      </rPr>
      <t xml:space="preserve">
(Oui / Non)</t>
    </r>
  </si>
  <si>
    <r>
      <t>* Retombées réalisées?</t>
    </r>
    <r>
      <rPr>
        <i/>
        <sz val="10"/>
        <color theme="4" tint="-0.499984740745262"/>
        <rFont val="Arial"/>
        <family val="2"/>
      </rPr>
      <t xml:space="preserve">
(Oui / Non)</t>
    </r>
  </si>
  <si>
    <t>Montant total Budget prévisionnel</t>
  </si>
  <si>
    <t>Montant total Frais admissibles</t>
  </si>
  <si>
    <t>Subventions fédérales</t>
  </si>
  <si>
    <t>Subventions municipales</t>
  </si>
  <si>
    <t>Autres subventions non gouvernementales</t>
  </si>
  <si>
    <t>Commentaires de l'analyste</t>
  </si>
  <si>
    <r>
      <t xml:space="preserve">FRAIS DE PRODUCTION ET LOCATION SUR PLACE </t>
    </r>
    <r>
      <rPr>
        <i/>
        <sz val="11"/>
        <color theme="0"/>
        <rFont val="Arial"/>
        <family val="2"/>
      </rPr>
      <t>(pavillon, stand, scène, salle, etc.)</t>
    </r>
  </si>
  <si>
    <r>
      <t xml:space="preserve">Subventions provinciales </t>
    </r>
    <r>
      <rPr>
        <b/>
        <i/>
        <sz val="10"/>
        <color theme="0"/>
        <rFont val="Arial"/>
        <family val="2"/>
      </rPr>
      <t>(hormis SODEC)</t>
    </r>
    <r>
      <rPr>
        <b/>
        <sz val="12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spécifier ci-dessous</t>
    </r>
  </si>
  <si>
    <r>
      <t xml:space="preserve">Subventions provinciales </t>
    </r>
    <r>
      <rPr>
        <b/>
        <i/>
        <sz val="10"/>
        <color rgb="FF0070C0"/>
        <rFont val="Arial"/>
        <family val="2"/>
      </rPr>
      <t>(hormis SODEC)</t>
    </r>
  </si>
  <si>
    <t>RÉSERVÉ À LA SODEC - ANALYSE DU RAPPORT FINAL</t>
  </si>
  <si>
    <t>Montant subvention accordée</t>
  </si>
  <si>
    <t>Montant subvention révisée</t>
  </si>
  <si>
    <t>1er versement remis</t>
  </si>
  <si>
    <t>2e versement révisé</t>
  </si>
  <si>
    <t>2e versement prévu</t>
  </si>
  <si>
    <t>Désengagement</t>
  </si>
  <si>
    <t>Recouvrement</t>
  </si>
  <si>
    <t>* Indiquez le détail des résultats connus à ce jour</t>
  </si>
  <si>
    <t>Raison du désengagement</t>
  </si>
  <si>
    <t>Analyste :</t>
  </si>
  <si>
    <r>
      <t>du</t>
    </r>
    <r>
      <rPr>
        <b/>
        <i/>
        <sz val="14"/>
        <rFont val="Arial"/>
        <family val="2"/>
      </rPr>
      <t xml:space="preserve"> Formulaire de bilan SODEXPORT</t>
    </r>
    <r>
      <rPr>
        <b/>
        <sz val="14"/>
        <rFont val="Arial"/>
        <family val="2"/>
      </rPr>
      <t xml:space="preserve"> </t>
    </r>
    <r>
      <rPr>
        <b/>
        <i/>
        <sz val="11"/>
        <rFont val="Arial"/>
        <family val="2"/>
      </rPr>
      <t>(à compléter par le client requérant via la plateforme Sod@ccès)</t>
    </r>
  </si>
  <si>
    <r>
      <t xml:space="preserve">du Sondage de bilan pour les participants québécois </t>
    </r>
    <r>
      <rPr>
        <b/>
        <i/>
        <sz val="11"/>
        <rFont val="Arial"/>
        <family val="2"/>
      </rPr>
      <t>(voir onglet Instructions_Sondage_Bilan)</t>
    </r>
  </si>
  <si>
    <t>Programme SODEXPORT — Aide à l’exportation et au rayonnement culturel
Volet 3 - Multisecteurs</t>
  </si>
  <si>
    <t>Sondage de bilan pour participants</t>
  </si>
  <si>
    <t>INSTRUCTIONS SONDAGE DE BILAN</t>
  </si>
  <si>
    <t>Les questions du sondage sont destinées à recueillir des informations dans le but de mesurer les retombées des activités de développement des entreprises québécoises.</t>
  </si>
  <si>
    <t>L'information demandée se rapporte uniquement aux activités de développement de marché ou de rayonnement international réalisées dans le cadre du présent événement.</t>
  </si>
  <si>
    <r>
      <t xml:space="preserve">Le </t>
    </r>
    <r>
      <rPr>
        <b/>
        <u/>
        <sz val="13"/>
        <color rgb="FFC00000"/>
        <rFont val="Arial"/>
        <family val="2"/>
      </rPr>
      <t>Sondage de bilan</t>
    </r>
    <r>
      <rPr>
        <b/>
        <sz val="13"/>
        <color rgb="FF0070C0"/>
        <rFont val="Arial"/>
        <family val="2"/>
      </rPr>
      <t xml:space="preserve"> s'adresse uniquement </t>
    </r>
    <r>
      <rPr>
        <b/>
        <u/>
        <sz val="13"/>
        <color rgb="FFC00000"/>
        <rFont val="Arial"/>
        <family val="2"/>
      </rPr>
      <t>aux participants québécois de l'événement</t>
    </r>
    <r>
      <rPr>
        <b/>
        <sz val="13"/>
        <color rgb="FF0070C0"/>
        <rFont val="Arial"/>
        <family val="2"/>
      </rPr>
      <t xml:space="preserve">.
La contribution des participants </t>
    </r>
    <r>
      <rPr>
        <b/>
        <u/>
        <sz val="13"/>
        <color rgb="FFC00000"/>
        <rFont val="Arial"/>
        <family val="2"/>
      </rPr>
      <t>ne doit pas</t>
    </r>
    <r>
      <rPr>
        <b/>
        <sz val="13"/>
        <color rgb="FF0070C0"/>
        <rFont val="Arial"/>
        <family val="2"/>
      </rPr>
      <t xml:space="preserve"> être comptabilisée avec celle du client requérant.</t>
    </r>
  </si>
  <si>
    <t>1.</t>
  </si>
  <si>
    <r>
      <t xml:space="preserve">Créer un sondage en dupliquant le modèle ci-dessous du </t>
    </r>
    <r>
      <rPr>
        <b/>
        <sz val="12"/>
        <color theme="4" tint="-0.499984740745262"/>
        <rFont val="Arial"/>
        <family val="2"/>
      </rPr>
      <t>Sondage_Bilan</t>
    </r>
    <r>
      <rPr>
        <b/>
        <sz val="12"/>
        <color rgb="FF0070C0"/>
        <rFont val="Arial"/>
        <family val="2"/>
      </rPr>
      <t xml:space="preserve"> avec Microsoft Forms</t>
    </r>
  </si>
  <si>
    <t>2.</t>
  </si>
  <si>
    <t>3.</t>
  </si>
  <si>
    <t xml:space="preserve">Cliquer sur le lien ci-dessous pour dupliquer le sondage </t>
  </si>
  <si>
    <t xml:space="preserve">Lien vers le modèle de sondage: </t>
  </si>
  <si>
    <t>https://forms.office.com/Sondage_de_bilan</t>
  </si>
  <si>
    <r>
      <t xml:space="preserve">Après avoir cliqué sur le lien du modèle de sondage, cliquer sur </t>
    </r>
    <r>
      <rPr>
        <b/>
        <sz val="13"/>
        <color rgb="FF0070C0"/>
        <rFont val="Arial"/>
        <family val="2"/>
      </rPr>
      <t>Dupliquer</t>
    </r>
  </si>
  <si>
    <t>Modifier le titre du sondage en fonction de votre événement</t>
  </si>
  <si>
    <t xml:space="preserve">Modifier les paramètres </t>
  </si>
  <si>
    <t>Cliquer sur les 3 points en haut à droite de l'écran</t>
  </si>
  <si>
    <t>Cliquer sur Paramètres</t>
  </si>
  <si>
    <t>Déterminer qui peut répondre</t>
  </si>
  <si>
    <t>Déterminer une date limite pour obtenir les réponses</t>
  </si>
  <si>
    <t>4.</t>
  </si>
  <si>
    <t>Faire parvenir le lien vers le sondage à tous les participants</t>
  </si>
  <si>
    <t>Cliquer sur Collecter les réponses</t>
  </si>
  <si>
    <t>Copier le lien vers le sondage 
et le faire parvenir aux participants de l'événement</t>
  </si>
  <si>
    <t>Dans la section Réponses du sondage, cliquer sur Ouvrir dans Excel</t>
  </si>
  <si>
    <t>Si une autre plateforme de sondage est utilisée</t>
  </si>
  <si>
    <t>Secteur d'activités</t>
  </si>
  <si>
    <t>Nom de l'événement</t>
  </si>
  <si>
    <t>Date de l'événement</t>
  </si>
  <si>
    <t>Nombre de rencontres d'affaires</t>
  </si>
  <si>
    <t>Revenus bruts hors Québec réalisés en $ CA</t>
  </si>
  <si>
    <t>QUESTIONS OBLIGATOIRES</t>
  </si>
  <si>
    <t>Les questions ci-dessous sont destinées à recueillir des informations dans le but 
de mesurer les retombées des activités de développement des entreprises québécoises.</t>
  </si>
  <si>
    <r>
      <t xml:space="preserve">L'information demandée se rapporte uniquement aux activités de développement de marché 
ou de rayonnement international réalisées </t>
    </r>
    <r>
      <rPr>
        <b/>
        <i/>
        <u/>
        <sz val="12"/>
        <color rgb="FF0070C0"/>
        <rFont val="Arial"/>
        <family val="2"/>
      </rPr>
      <t>dans le cadre du présent événement</t>
    </r>
    <r>
      <rPr>
        <b/>
        <i/>
        <sz val="12"/>
        <color rgb="FF0070C0"/>
        <rFont val="Arial"/>
        <family val="2"/>
      </rPr>
      <t>.</t>
    </r>
  </si>
  <si>
    <t>Questions obligatoires</t>
  </si>
  <si>
    <t>Choix et format de réponses</t>
  </si>
  <si>
    <t>Nom de l'entreprise participante</t>
  </si>
  <si>
    <t>Texte libre</t>
  </si>
  <si>
    <t>Avez-vous déjà reçu un soutien financier de la SODEC pour cet événement?</t>
  </si>
  <si>
    <r>
      <rPr>
        <b/>
        <u/>
        <sz val="11"/>
        <color rgb="FF0070C0"/>
        <rFont val="Arial"/>
        <family val="2"/>
      </rPr>
      <t>Si oui</t>
    </r>
    <r>
      <rPr>
        <sz val="11"/>
        <color theme="1"/>
        <rFont val="Arial"/>
        <family val="2"/>
      </rPr>
      <t>, veuillez préciser le numéro du volet de programme</t>
    </r>
  </si>
  <si>
    <t>Volet 1</t>
  </si>
  <si>
    <t>Volet 2.1</t>
  </si>
  <si>
    <t>Volet 2.2</t>
  </si>
  <si>
    <t>Volet 2.3</t>
  </si>
  <si>
    <t>Volet 2.4</t>
  </si>
  <si>
    <t>Volet 2.5</t>
  </si>
  <si>
    <t>Volet 2.6</t>
  </si>
  <si>
    <t>Volet 3</t>
  </si>
  <si>
    <t>Volet 4</t>
  </si>
  <si>
    <t>Volet 5</t>
  </si>
  <si>
    <t>JJ-MM-AAAA</t>
  </si>
  <si>
    <t>5.</t>
  </si>
  <si>
    <t>6.</t>
  </si>
  <si>
    <t>Marché de l'art</t>
  </si>
  <si>
    <t>Métiers d'art</t>
  </si>
  <si>
    <t>7.</t>
  </si>
  <si>
    <t>format de nombre entier</t>
  </si>
  <si>
    <t>8.</t>
  </si>
  <si>
    <r>
      <t xml:space="preserve">Nombre d'ententes ou de contrats </t>
    </r>
    <r>
      <rPr>
        <b/>
        <sz val="11"/>
        <color theme="1"/>
        <rFont val="Arial"/>
        <family val="2"/>
      </rPr>
      <t>signés</t>
    </r>
  </si>
  <si>
    <t>9.</t>
  </si>
  <si>
    <r>
      <t xml:space="preserve">Nombre d'ententes ou de contrats </t>
    </r>
    <r>
      <rPr>
        <b/>
        <sz val="11"/>
        <color theme="1"/>
        <rFont val="Arial"/>
        <family val="2"/>
      </rPr>
      <t>en cours de négociation</t>
    </r>
  </si>
  <si>
    <t>10.</t>
  </si>
  <si>
    <t>11.</t>
  </si>
  <si>
    <r>
      <t xml:space="preserve">Revenus bruts hors Québec anticipés en $ CA 
</t>
    </r>
    <r>
      <rPr>
        <i/>
        <sz val="11"/>
        <color theme="1"/>
        <rFont val="Arial"/>
        <family val="2"/>
      </rPr>
      <t>(ne pas inclure le montant des revenus bruts réalisés)</t>
    </r>
  </si>
  <si>
    <t>12.</t>
  </si>
  <si>
    <r>
      <t xml:space="preserve">Quels sont les 3 principaux pays d'où proviennent ces revenus - </t>
    </r>
    <r>
      <rPr>
        <b/>
        <sz val="11"/>
        <color theme="1"/>
        <rFont val="Arial"/>
        <family val="2"/>
      </rPr>
      <t>Pays 1</t>
    </r>
  </si>
  <si>
    <t>Liste déroulante des pays</t>
  </si>
  <si>
    <t>13.</t>
  </si>
  <si>
    <r>
      <t xml:space="preserve">Quel est le pourcentage des revenus du </t>
    </r>
    <r>
      <rPr>
        <b/>
        <sz val="11"/>
        <color theme="1"/>
        <rFont val="Arial"/>
        <family val="2"/>
      </rPr>
      <t>Pays 1</t>
    </r>
    <r>
      <rPr>
        <sz val="11"/>
        <color theme="1"/>
        <rFont val="Arial"/>
        <family val="2"/>
      </rPr>
      <t xml:space="preserve"> sur l'ensemble des revenus bruts </t>
    </r>
    <r>
      <rPr>
        <i/>
        <sz val="11"/>
        <color theme="1"/>
        <rFont val="Arial"/>
        <family val="2"/>
      </rPr>
      <t>(réalisés et anticipés)</t>
    </r>
    <r>
      <rPr>
        <sz val="11"/>
        <color theme="1"/>
        <rFont val="Arial"/>
        <family val="2"/>
      </rPr>
      <t xml:space="preserve"> hors Québec</t>
    </r>
  </si>
  <si>
    <t>Liste déroulante des échelles de pourcentages</t>
  </si>
  <si>
    <t>14.</t>
  </si>
  <si>
    <r>
      <t xml:space="preserve">Quels sont les 3 principaux pays d'où proviennent ces revenus - </t>
    </r>
    <r>
      <rPr>
        <b/>
        <sz val="11"/>
        <color theme="1"/>
        <rFont val="Arial"/>
        <family val="2"/>
      </rPr>
      <t>Pays 2</t>
    </r>
  </si>
  <si>
    <t>15.</t>
  </si>
  <si>
    <r>
      <t xml:space="preserve">Quel est le pourcentage des revenus du </t>
    </r>
    <r>
      <rPr>
        <b/>
        <sz val="11"/>
        <color theme="1"/>
        <rFont val="Arial"/>
        <family val="2"/>
      </rPr>
      <t>Pays 2</t>
    </r>
    <r>
      <rPr>
        <sz val="11"/>
        <color theme="1"/>
        <rFont val="Arial"/>
        <family val="2"/>
      </rPr>
      <t xml:space="preserve"> sur l'ensemble des revenus bruts </t>
    </r>
    <r>
      <rPr>
        <i/>
        <sz val="11"/>
        <color theme="1"/>
        <rFont val="Arial"/>
        <family val="2"/>
      </rPr>
      <t>(réalisés et anticipés)</t>
    </r>
    <r>
      <rPr>
        <sz val="11"/>
        <color theme="1"/>
        <rFont val="Arial"/>
        <family val="2"/>
      </rPr>
      <t xml:space="preserve"> hors Québec</t>
    </r>
  </si>
  <si>
    <t>16.</t>
  </si>
  <si>
    <r>
      <t xml:space="preserve">Quels sont les 3 principaux pays d'où proviennent ces revenus - </t>
    </r>
    <r>
      <rPr>
        <b/>
        <sz val="11"/>
        <color theme="1"/>
        <rFont val="Arial"/>
        <family val="2"/>
      </rPr>
      <t>Pays 3</t>
    </r>
  </si>
  <si>
    <t>17.</t>
  </si>
  <si>
    <r>
      <t xml:space="preserve">Quel est le pourcentage des revenus du </t>
    </r>
    <r>
      <rPr>
        <b/>
        <sz val="11"/>
        <color theme="1"/>
        <rFont val="Arial"/>
        <family val="2"/>
      </rPr>
      <t>Pays 3</t>
    </r>
    <r>
      <rPr>
        <sz val="11"/>
        <color theme="1"/>
        <rFont val="Arial"/>
        <family val="2"/>
      </rPr>
      <t xml:space="preserve"> sur l'ensemble des revenus bruts </t>
    </r>
    <r>
      <rPr>
        <i/>
        <sz val="11"/>
        <color theme="1"/>
        <rFont val="Arial"/>
        <family val="2"/>
      </rPr>
      <t>(réalisés et anticipés)</t>
    </r>
    <r>
      <rPr>
        <sz val="11"/>
        <color theme="1"/>
        <rFont val="Arial"/>
        <family val="2"/>
      </rPr>
      <t xml:space="preserve"> hors Québec</t>
    </r>
  </si>
  <si>
    <t>18.</t>
  </si>
  <si>
    <r>
      <t xml:space="preserve">Sur une échelle de 1 à 10 </t>
    </r>
    <r>
      <rPr>
        <i/>
        <sz val="11"/>
        <color theme="1"/>
        <rFont val="Arial"/>
        <family val="2"/>
      </rPr>
      <t>(10 étant le plus élevé)</t>
    </r>
    <r>
      <rPr>
        <sz val="11"/>
        <color theme="1"/>
        <rFont val="Arial"/>
        <family val="2"/>
      </rPr>
      <t>, dans quelle mesure ces activités vous ont-elles permis d'atteindre les objectifs que vous vous étiez fixés?</t>
    </r>
  </si>
  <si>
    <t>Liste déroulante 1 à 10</t>
  </si>
  <si>
    <t>19.</t>
  </si>
  <si>
    <r>
      <t xml:space="preserve">Nombre d'œuvres/produits culturels québécois promus 
</t>
    </r>
    <r>
      <rPr>
        <i/>
        <sz val="11"/>
        <color theme="1"/>
        <rFont val="Arial"/>
        <family val="2"/>
      </rPr>
      <t>(excluant un catalogue de titres)</t>
    </r>
  </si>
  <si>
    <r>
      <t>Les questions obligatoires doivent absolument être incluses tel qu'elles sont présentées dans l'</t>
    </r>
    <r>
      <rPr>
        <b/>
        <sz val="12"/>
        <color theme="4" tint="-0.499984740745262"/>
        <rFont val="Arial"/>
        <family val="2"/>
      </rPr>
      <t>onglet Questions_Obligatoires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cliquez ici</t>
    </r>
  </si>
  <si>
    <r>
      <t xml:space="preserve">Téléverser le fichier de réponses obtenues </t>
    </r>
    <r>
      <rPr>
        <b/>
        <i/>
        <sz val="10"/>
        <color rgb="FF0070C0"/>
        <rFont val="Arial"/>
        <family val="2"/>
      </rPr>
      <t>(données brutes sans altérations, modifications, suppressions ou agrégation)</t>
    </r>
    <r>
      <rPr>
        <b/>
        <sz val="12"/>
        <color rgb="FF0070C0"/>
        <rFont val="Arial"/>
        <family val="2"/>
      </rPr>
      <t xml:space="preserve"> via la plateforme SOD@ccès - Tâche Sondage bilan pour participants</t>
    </r>
  </si>
  <si>
    <t>dernière mise à jour : 11 juin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</si>
</sst>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* #,##0.00_)\ &quot;$&quot;_ ;_ * \(#,##0.00\)\ &quot;$&quot;_ ;_ * &quot;-&quot;??_)\ &quot;$&quot;_ ;_ @_ "/>
    <numFmt numFmtId="164" formatCode="#,##0\ &quot;$&quot;"/>
    <numFmt numFmtId="165" formatCode="#,##0\ [$$-C0C]"/>
    <numFmt numFmtId="166" formatCode="_(#,##0\ &quot;$&quot;_);_(\(#,##0\ &quot;$&quot;\);_(&quot;- $&quot;_);_(@_)"/>
    <numFmt numFmtId="167" formatCode="[&lt;=9999999]###\-####;###\-###\-####"/>
    <numFmt numFmtId="168" formatCode="mmm/yyyy"/>
    <numFmt numFmtId="169" formatCode="[$-F800]dddd\,\ mmmm\ dd\,\ yyyy"/>
    <numFmt numFmtId="170" formatCode="#,##0.00\ [$$-C0C]"/>
    <numFmt numFmtId="171" formatCode="#,##0.00\ &quot;$&quot;"/>
    <numFmt numFmtId="172" formatCode="_ * #,##0_)\ [$$-C0C]_ ;_ * \(#,##0\)\ [$$-C0C]_ ;_ * &quot;-&quot;_)\ [$$-C0C]_ ;_ @_ "/>
    <numFmt numFmtId="173" formatCode="yyyy/mm/dd;@"/>
    <numFmt numFmtId="174" formatCode="_ * #,##0_)\ &quot;$&quot;_ ;_ * \(#,##0\)\ &quot;$&quot;_ ;_ * &quot;-&quot;??_)\ &quot;$&quot;_ ;_ @_ "/>
  </numFmts>
  <fonts count="109" x14ac:knownFonts="1">
    <font>
      <sz val="11"/>
      <color theme="1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0"/>
      <name val="Arial"/>
      <family val="2"/>
    </font>
    <font>
      <sz val="10"/>
      <name val="Segoe UI"/>
      <family val="2"/>
    </font>
    <font>
      <sz val="10"/>
      <color theme="1"/>
      <name val="Arial"/>
      <family val="2"/>
    </font>
    <font>
      <i/>
      <sz val="10"/>
      <color rgb="FF0070C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  <font>
      <b/>
      <sz val="13"/>
      <color rgb="FF0070C0"/>
      <name val="Arial"/>
      <family val="2"/>
    </font>
    <font>
      <b/>
      <sz val="13"/>
      <color theme="4" tint="-0.499984740745262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i/>
      <sz val="9"/>
      <color theme="4" tint="-0.49998474074526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6"/>
      <color theme="4" tint="-0.499984740745262"/>
      <name val="Arial"/>
      <family val="2"/>
    </font>
    <font>
      <b/>
      <i/>
      <sz val="16"/>
      <color rgb="FF0070C0"/>
      <name val="Arial"/>
      <family val="2"/>
    </font>
    <font>
      <sz val="16"/>
      <color theme="4" tint="-0.499984740745262"/>
      <name val="Arial"/>
      <family val="2"/>
    </font>
    <font>
      <b/>
      <sz val="16"/>
      <color rgb="FF0070C0"/>
      <name val="Arial"/>
      <family val="2"/>
    </font>
    <font>
      <b/>
      <i/>
      <sz val="16"/>
      <color rgb="FFC00000"/>
      <name val="Arial"/>
      <family val="2"/>
    </font>
    <font>
      <b/>
      <sz val="12"/>
      <color rgb="FF0070C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2"/>
      <color theme="4" tint="-0.499984740745262"/>
      <name val="Arial"/>
      <family val="2"/>
    </font>
    <font>
      <b/>
      <sz val="18"/>
      <color rgb="FFC00000"/>
      <name val="Arial"/>
      <family val="2"/>
    </font>
    <font>
      <b/>
      <sz val="14"/>
      <color theme="4" tint="-0.499984740745262"/>
      <name val="Arial"/>
      <family val="2"/>
    </font>
    <font>
      <b/>
      <i/>
      <sz val="11"/>
      <color theme="4" tint="-0.499984740745262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3"/>
      <color rgb="FFC00000"/>
      <name val="Arial"/>
      <family val="2"/>
    </font>
    <font>
      <b/>
      <sz val="11"/>
      <color rgb="FF0070C0"/>
      <name val="Arial"/>
      <family val="2"/>
    </font>
    <font>
      <b/>
      <sz val="12"/>
      <color rgb="FFC00000"/>
      <name val="Calibri"/>
      <family val="2"/>
    </font>
    <font>
      <b/>
      <sz val="22"/>
      <color rgb="FFC00000"/>
      <name val="Arial"/>
      <family val="2"/>
    </font>
    <font>
      <sz val="22"/>
      <color theme="4" tint="-0.499984740745262"/>
      <name val="Arial"/>
      <family val="2"/>
    </font>
    <font>
      <i/>
      <sz val="11"/>
      <color theme="1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C00000"/>
      <name val="Arial"/>
      <family val="2"/>
    </font>
    <font>
      <b/>
      <sz val="22"/>
      <color theme="4" tint="-0.499984740745262"/>
      <name val="Arial"/>
      <family val="2"/>
    </font>
    <font>
      <b/>
      <i/>
      <sz val="22"/>
      <color rgb="FFC00000"/>
      <name val="Arial"/>
      <family val="2"/>
    </font>
    <font>
      <b/>
      <sz val="10"/>
      <color theme="0"/>
      <name val="Arial"/>
      <family val="2"/>
    </font>
    <font>
      <b/>
      <sz val="14"/>
      <color theme="0" tint="-0.14999847407452621"/>
      <name val="Arial"/>
      <family val="2"/>
    </font>
    <font>
      <b/>
      <sz val="12"/>
      <name val="Wingdings"/>
      <charset val="2"/>
    </font>
    <font>
      <b/>
      <i/>
      <sz val="11"/>
      <name val="Arial"/>
      <family val="2"/>
    </font>
    <font>
      <b/>
      <sz val="13"/>
      <color theme="4" tint="-0.249977111117893"/>
      <name val="Arial"/>
      <family val="2"/>
    </font>
    <font>
      <sz val="12"/>
      <color theme="1"/>
      <name val="Calibri"/>
      <family val="2"/>
    </font>
    <font>
      <b/>
      <sz val="10"/>
      <name val="Arial"/>
      <family val="2"/>
    </font>
    <font>
      <b/>
      <sz val="11"/>
      <color theme="4" tint="-0.499984740745262"/>
      <name val="Arial"/>
      <family val="2"/>
    </font>
    <font>
      <sz val="12"/>
      <color theme="0"/>
      <name val="Arial"/>
      <family val="2"/>
    </font>
    <font>
      <sz val="14"/>
      <color rgb="FF0070C0"/>
      <name val="Arial"/>
      <family val="2"/>
    </font>
    <font>
      <b/>
      <sz val="15"/>
      <name val="Arial"/>
      <family val="2"/>
    </font>
    <font>
      <sz val="8"/>
      <name val="Calibri"/>
      <family val="2"/>
    </font>
    <font>
      <b/>
      <i/>
      <sz val="11"/>
      <color rgb="FFC00000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4" tint="-0.249977111117893"/>
      <name val="Arial"/>
      <family val="2"/>
    </font>
    <font>
      <b/>
      <i/>
      <sz val="12"/>
      <color rgb="FFC00000"/>
      <name val="Arial"/>
      <family val="2"/>
    </font>
    <font>
      <b/>
      <i/>
      <sz val="14"/>
      <color rgb="FFC00000"/>
      <name val="Arial"/>
      <family val="2"/>
    </font>
    <font>
      <sz val="9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3"/>
      <color theme="4" tint="-0.499984740745262"/>
      <name val="Arial"/>
      <family val="2"/>
    </font>
    <font>
      <sz val="7"/>
      <color theme="1"/>
      <name val="Segoe UI"/>
      <family val="2"/>
    </font>
    <font>
      <sz val="11"/>
      <color theme="1"/>
      <name val="Segoe UI"/>
      <family val="2"/>
    </font>
    <font>
      <strike/>
      <sz val="11"/>
      <color theme="1"/>
      <name val="Segoe UI"/>
      <family val="2"/>
    </font>
    <font>
      <b/>
      <sz val="18"/>
      <color theme="0"/>
      <name val="Arial"/>
      <family val="2"/>
    </font>
    <font>
      <i/>
      <sz val="11"/>
      <color theme="4" tint="-0.499984740745262"/>
      <name val="Arial"/>
      <family val="2"/>
    </font>
    <font>
      <sz val="12"/>
      <name val="Calibri"/>
      <family val="2"/>
    </font>
    <font>
      <b/>
      <i/>
      <sz val="10"/>
      <name val="Arial"/>
      <family val="2"/>
    </font>
    <font>
      <sz val="11"/>
      <color theme="0" tint="-0.34998626667073579"/>
      <name val="Arial"/>
      <family val="2"/>
    </font>
    <font>
      <b/>
      <i/>
      <sz val="10"/>
      <color theme="4" tint="-0.499984740745262"/>
      <name val="Arial"/>
      <family val="2"/>
    </font>
    <font>
      <b/>
      <sz val="14"/>
      <color theme="10"/>
      <name val="Arial"/>
      <family val="2"/>
    </font>
    <font>
      <i/>
      <sz val="10"/>
      <color theme="4" tint="-0.499984740745262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1"/>
      <color theme="1"/>
      <name val="Arial"/>
      <family val="2"/>
    </font>
    <font>
      <b/>
      <i/>
      <u/>
      <sz val="12"/>
      <color theme="4" tint="-0.499984740745262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rgb="FF0070C0"/>
      <name val="Arial"/>
      <family val="2"/>
    </font>
    <font>
      <b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sz val="13"/>
      <color theme="1"/>
      <name val="Arial"/>
      <family val="2"/>
    </font>
    <font>
      <b/>
      <sz val="20"/>
      <color theme="4" tint="-0.499984740745262"/>
      <name val="Arial"/>
      <family val="2"/>
    </font>
    <font>
      <b/>
      <u/>
      <sz val="13"/>
      <color rgb="FFC00000"/>
      <name val="Arial"/>
      <family val="2"/>
    </font>
    <font>
      <b/>
      <i/>
      <sz val="12"/>
      <color rgb="FF0070C0"/>
      <name val="Arial"/>
      <family val="2"/>
    </font>
    <font>
      <b/>
      <i/>
      <u/>
      <sz val="12"/>
      <color rgb="FF0070C0"/>
      <name val="Arial"/>
      <family val="2"/>
    </font>
    <font>
      <b/>
      <u/>
      <sz val="11"/>
      <color rgb="FF0070C0"/>
      <name val="Arial"/>
      <family val="2"/>
    </font>
    <font>
      <i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39988402966399123"/>
      </patternFill>
    </fill>
    <fill>
      <patternFill patternType="solid">
        <fgColor rgb="FFFFFF9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theme="4" tint="0.39991454817346722"/>
      </patternFill>
    </fill>
    <fill>
      <patternFill patternType="solid">
        <fgColor rgb="FFD3D3D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71" fillId="0" borderId="0"/>
    <xf numFmtId="44" fontId="99" fillId="0" borderId="0" applyFont="0" applyFill="0" applyBorder="0" applyAlignment="0" applyProtection="0"/>
  </cellStyleXfs>
  <cellXfs count="72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4" fillId="0" borderId="14" xfId="1" applyFont="1" applyFill="1" applyBorder="1" applyAlignment="1" applyProtection="1">
      <alignment horizontal="left" vertical="center"/>
    </xf>
    <xf numFmtId="165" fontId="3" fillId="0" borderId="5" xfId="0" applyNumberFormat="1" applyFont="1" applyBorder="1" applyAlignment="1" applyProtection="1">
      <alignment horizontal="right" vertical="center"/>
      <protection locked="0"/>
    </xf>
    <xf numFmtId="165" fontId="3" fillId="8" borderId="5" xfId="0" applyNumberFormat="1" applyFont="1" applyFill="1" applyBorder="1" applyAlignment="1" applyProtection="1">
      <alignment horizontal="right" vertical="center"/>
      <protection locked="0"/>
    </xf>
    <xf numFmtId="0" fontId="61" fillId="0" borderId="0" xfId="1" applyFont="1" applyFill="1" applyBorder="1" applyAlignment="1" applyProtection="1">
      <alignment vertical="center"/>
    </xf>
    <xf numFmtId="0" fontId="36" fillId="0" borderId="0" xfId="0" applyFont="1" applyAlignment="1">
      <alignment horizontal="center" vertical="center"/>
    </xf>
    <xf numFmtId="168" fontId="49" fillId="0" borderId="0" xfId="1" applyNumberFormat="1" applyFont="1" applyFill="1" applyBorder="1" applyAlignment="1" applyProtection="1">
      <alignment vertical="center"/>
    </xf>
    <xf numFmtId="0" fontId="32" fillId="0" borderId="14" xfId="1" applyFont="1" applyFill="1" applyBorder="1" applyAlignment="1" applyProtection="1">
      <alignment horizontal="left" vertical="center"/>
    </xf>
    <xf numFmtId="168" fontId="49" fillId="0" borderId="9" xfId="1" applyNumberFormat="1" applyFont="1" applyFill="1" applyBorder="1" applyAlignment="1" applyProtection="1">
      <alignment vertical="center"/>
    </xf>
    <xf numFmtId="168" fontId="49" fillId="0" borderId="0" xfId="1" applyNumberFormat="1" applyFont="1" applyFill="1" applyAlignment="1" applyProtection="1">
      <alignment vertical="center"/>
    </xf>
    <xf numFmtId="168" fontId="54" fillId="0" borderId="9" xfId="1" applyNumberFormat="1" applyFont="1" applyFill="1" applyBorder="1" applyAlignment="1" applyProtection="1">
      <alignment vertical="center"/>
    </xf>
    <xf numFmtId="168" fontId="54" fillId="0" borderId="0" xfId="1" applyNumberFormat="1" applyFont="1" applyFill="1" applyBorder="1" applyAlignment="1" applyProtection="1">
      <alignment vertical="center"/>
    </xf>
    <xf numFmtId="165" fontId="3" fillId="0" borderId="5" xfId="0" applyNumberFormat="1" applyFont="1" applyBorder="1" applyAlignment="1" applyProtection="1">
      <alignment horizontal="right" vertical="center" wrapText="1"/>
      <protection locked="0"/>
    </xf>
    <xf numFmtId="165" fontId="3" fillId="8" borderId="5" xfId="0" applyNumberFormat="1" applyFont="1" applyFill="1" applyBorder="1" applyAlignment="1" applyProtection="1">
      <alignment horizontal="right" vertical="center" wrapText="1"/>
      <protection locked="0"/>
    </xf>
    <xf numFmtId="9" fontId="36" fillId="0" borderId="16" xfId="0" applyNumberFormat="1" applyFont="1" applyBorder="1" applyAlignment="1" applyProtection="1">
      <alignment horizontal="center" vertical="center"/>
      <protection locked="0"/>
    </xf>
    <xf numFmtId="0" fontId="61" fillId="0" borderId="0" xfId="1" applyFont="1" applyFill="1" applyBorder="1" applyAlignment="1" applyProtection="1">
      <alignment horizontal="left" vertical="center"/>
    </xf>
    <xf numFmtId="0" fontId="84" fillId="0" borderId="0" xfId="1" applyFont="1" applyFill="1" applyAlignment="1" applyProtection="1">
      <alignment horizontal="center" vertical="center"/>
    </xf>
    <xf numFmtId="168" fontId="54" fillId="0" borderId="9" xfId="1" applyNumberFormat="1" applyFont="1" applyFill="1" applyBorder="1" applyAlignment="1" applyProtection="1">
      <alignment horizontal="center" vertical="center"/>
    </xf>
    <xf numFmtId="168" fontId="54" fillId="0" borderId="0" xfId="1" applyNumberFormat="1" applyFont="1" applyFill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left" vertical="center" wrapText="1"/>
      <protection locked="0"/>
    </xf>
    <xf numFmtId="169" fontId="3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3" fontId="3" fillId="8" borderId="5" xfId="0" applyNumberFormat="1" applyFont="1" applyFill="1" applyBorder="1" applyAlignment="1" applyProtection="1">
      <alignment horizontal="center" vertical="center" wrapText="1"/>
      <protection locked="0"/>
    </xf>
    <xf numFmtId="168" fontId="54" fillId="0" borderId="0" xfId="1" applyNumberFormat="1" applyFont="1" applyFill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8" borderId="5" xfId="2" applyFont="1" applyFill="1" applyBorder="1" applyAlignment="1" applyProtection="1">
      <alignment horizontal="left" vertical="center" wrapText="1"/>
      <protection locked="0"/>
    </xf>
    <xf numFmtId="0" fontId="3" fillId="8" borderId="5" xfId="2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68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173" fontId="3" fillId="0" borderId="5" xfId="0" applyNumberFormat="1" applyFont="1" applyBorder="1" applyAlignment="1" applyProtection="1">
      <alignment horizontal="left" vertical="center" wrapText="1"/>
      <protection locked="0"/>
    </xf>
    <xf numFmtId="168" fontId="97" fillId="8" borderId="5" xfId="1" applyNumberFormat="1" applyFont="1" applyFill="1" applyBorder="1" applyAlignment="1" applyProtection="1">
      <alignment horizontal="center" vertical="center"/>
    </xf>
    <xf numFmtId="168" fontId="98" fillId="8" borderId="5" xfId="1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174" fontId="36" fillId="16" borderId="0" xfId="3" applyNumberFormat="1" applyFont="1" applyFill="1" applyBorder="1" applyAlignment="1" applyProtection="1">
      <alignment vertical="center"/>
      <protection hidden="1"/>
    </xf>
    <xf numFmtId="0" fontId="36" fillId="0" borderId="0" xfId="1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vertical="center"/>
    </xf>
    <xf numFmtId="0" fontId="34" fillId="6" borderId="0" xfId="0" applyFont="1" applyFill="1" applyAlignment="1">
      <alignment vertical="center"/>
    </xf>
    <xf numFmtId="0" fontId="34" fillId="6" borderId="0" xfId="0" applyFont="1" applyFill="1" applyAlignment="1">
      <alignment horizontal="right" vertical="center"/>
    </xf>
    <xf numFmtId="0" fontId="6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6" fillId="6" borderId="23" xfId="0" applyFont="1" applyFill="1" applyBorder="1" applyAlignment="1">
      <alignment vertical="center"/>
    </xf>
    <xf numFmtId="0" fontId="4" fillId="6" borderId="21" xfId="0" applyFont="1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0" fontId="95" fillId="9" borderId="0" xfId="0" applyFont="1" applyFill="1" applyAlignment="1">
      <alignment horizontal="left"/>
    </xf>
    <xf numFmtId="0" fontId="65" fillId="0" borderId="2" xfId="0" applyFont="1" applyBorder="1" applyAlignment="1">
      <alignment horizontal="center" vertical="center"/>
    </xf>
    <xf numFmtId="0" fontId="34" fillId="6" borderId="7" xfId="0" applyFont="1" applyFill="1" applyBorder="1" applyAlignment="1">
      <alignment horizontal="left" vertical="center"/>
    </xf>
    <xf numFmtId="0" fontId="52" fillId="9" borderId="0" xfId="0" applyFont="1" applyFill="1" applyAlignment="1">
      <alignment horizontal="left" vertical="center"/>
    </xf>
    <xf numFmtId="0" fontId="36" fillId="6" borderId="0" xfId="0" applyFont="1" applyFill="1" applyAlignment="1">
      <alignment vertical="center" wrapText="1"/>
    </xf>
    <xf numFmtId="0" fontId="34" fillId="6" borderId="0" xfId="0" applyFont="1" applyFill="1" applyAlignment="1">
      <alignment vertical="center" wrapText="1"/>
    </xf>
    <xf numFmtId="0" fontId="4" fillId="6" borderId="17" xfId="0" applyFont="1" applyFill="1" applyBorder="1" applyAlignment="1">
      <alignment vertical="center"/>
    </xf>
    <xf numFmtId="0" fontId="4" fillId="6" borderId="26" xfId="0" applyFont="1" applyFill="1" applyBorder="1" applyAlignment="1">
      <alignment vertical="center"/>
    </xf>
    <xf numFmtId="0" fontId="38" fillId="6" borderId="7" xfId="0" applyFont="1" applyFill="1" applyBorder="1"/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4" fillId="6" borderId="3" xfId="0" applyFont="1" applyFill="1" applyBorder="1" applyAlignment="1">
      <alignment horizontal="right" vertical="center"/>
    </xf>
    <xf numFmtId="0" fontId="4" fillId="6" borderId="3" xfId="0" applyFont="1" applyFill="1" applyBorder="1"/>
    <xf numFmtId="0" fontId="4" fillId="6" borderId="19" xfId="0" applyFont="1" applyFill="1" applyBorder="1"/>
    <xf numFmtId="0" fontId="12" fillId="0" borderId="0" xfId="0" applyFont="1" applyAlignment="1">
      <alignment horizontal="center" vertical="center" wrapText="1"/>
    </xf>
    <xf numFmtId="0" fontId="34" fillId="6" borderId="7" xfId="0" applyFont="1" applyFill="1" applyBorder="1" applyAlignment="1">
      <alignment horizontal="left" vertical="top" wrapText="1"/>
    </xf>
    <xf numFmtId="0" fontId="34" fillId="6" borderId="0" xfId="0" applyFont="1" applyFill="1" applyAlignment="1">
      <alignment horizontal="left" vertical="top" wrapText="1"/>
    </xf>
    <xf numFmtId="0" fontId="79" fillId="0" borderId="0" xfId="0" applyFont="1" applyAlignment="1">
      <alignment vertical="center"/>
    </xf>
    <xf numFmtId="0" fontId="34" fillId="6" borderId="7" xfId="0" applyFont="1" applyFill="1" applyBorder="1" applyAlignment="1">
      <alignment horizontal="left" vertical="center" wrapText="1"/>
    </xf>
    <xf numFmtId="0" fontId="34" fillId="6" borderId="0" xfId="0" applyFont="1" applyFill="1" applyAlignment="1">
      <alignment horizontal="left" vertical="center" wrapText="1"/>
    </xf>
    <xf numFmtId="0" fontId="48" fillId="6" borderId="17" xfId="0" applyFont="1" applyFill="1" applyBorder="1" applyAlignment="1">
      <alignment horizontal="left" vertical="center" wrapText="1"/>
    </xf>
    <xf numFmtId="0" fontId="48" fillId="6" borderId="0" xfId="0" applyFont="1" applyFill="1" applyAlignment="1">
      <alignment horizontal="left" vertical="center" wrapText="1"/>
    </xf>
    <xf numFmtId="0" fontId="48" fillId="6" borderId="23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vertical="center"/>
    </xf>
    <xf numFmtId="0" fontId="3" fillId="6" borderId="23" xfId="0" applyFont="1" applyFill="1" applyBorder="1" applyAlignment="1">
      <alignment vertical="center"/>
    </xf>
    <xf numFmtId="169" fontId="3" fillId="6" borderId="7" xfId="0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81" fillId="0" borderId="0" xfId="0" applyFont="1" applyAlignment="1">
      <alignment horizontal="left" vertical="center" wrapText="1" indent="1"/>
    </xf>
    <xf numFmtId="169" fontId="86" fillId="0" borderId="0" xfId="0" applyNumberFormat="1" applyFont="1" applyAlignment="1">
      <alignment horizontal="center" vertical="center"/>
    </xf>
    <xf numFmtId="0" fontId="34" fillId="6" borderId="7" xfId="0" applyFont="1" applyFill="1" applyBorder="1" applyAlignment="1">
      <alignment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48" fillId="6" borderId="0" xfId="0" applyFont="1" applyFill="1" applyAlignment="1">
      <alignment horizontal="left" vertical="top" wrapText="1"/>
    </xf>
    <xf numFmtId="0" fontId="48" fillId="6" borderId="23" xfId="0" applyFont="1" applyFill="1" applyBorder="1" applyAlignment="1">
      <alignment horizontal="left" vertical="top" wrapText="1"/>
    </xf>
    <xf numFmtId="0" fontId="81" fillId="0" borderId="0" xfId="0" applyFont="1" applyAlignment="1">
      <alignment horizontal="center" vertical="center" wrapText="1"/>
    </xf>
    <xf numFmtId="0" fontId="41" fillId="6" borderId="7" xfId="0" applyFont="1" applyFill="1" applyBorder="1" applyAlignment="1">
      <alignment horizontal="left" vertical="center" wrapText="1"/>
    </xf>
    <xf numFmtId="0" fontId="41" fillId="6" borderId="0" xfId="0" applyFont="1" applyFill="1" applyAlignment="1">
      <alignment horizontal="left" vertical="center" wrapText="1"/>
    </xf>
    <xf numFmtId="0" fontId="41" fillId="6" borderId="23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3" fillId="6" borderId="23" xfId="0" applyFont="1" applyFill="1" applyBorder="1" applyAlignment="1">
      <alignment vertical="center" wrapText="1"/>
    </xf>
    <xf numFmtId="0" fontId="4" fillId="6" borderId="0" xfId="0" applyFont="1" applyFill="1" applyAlignment="1">
      <alignment wrapText="1"/>
    </xf>
    <xf numFmtId="0" fontId="4" fillId="6" borderId="23" xfId="0" applyFont="1" applyFill="1" applyBorder="1" applyAlignment="1">
      <alignment wrapText="1"/>
    </xf>
    <xf numFmtId="0" fontId="96" fillId="6" borderId="7" xfId="0" applyFont="1" applyFill="1" applyBorder="1" applyAlignment="1">
      <alignment vertical="center"/>
    </xf>
    <xf numFmtId="0" fontId="96" fillId="6" borderId="0" xfId="0" applyFont="1" applyFill="1" applyAlignment="1">
      <alignment vertical="center"/>
    </xf>
    <xf numFmtId="0" fontId="80" fillId="0" borderId="0" xfId="0" applyFont="1" applyAlignment="1">
      <alignment horizontal="center" vertical="center"/>
    </xf>
    <xf numFmtId="0" fontId="48" fillId="6" borderId="23" xfId="0" applyFont="1" applyFill="1" applyBorder="1" applyAlignment="1">
      <alignment vertical="center"/>
    </xf>
    <xf numFmtId="0" fontId="81" fillId="0" borderId="0" xfId="0" applyFont="1" applyAlignment="1">
      <alignment horizontal="center" vertical="center"/>
    </xf>
    <xf numFmtId="0" fontId="34" fillId="6" borderId="21" xfId="0" applyFont="1" applyFill="1" applyBorder="1" applyAlignment="1">
      <alignment horizontal="left"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vertical="center" wrapText="1"/>
    </xf>
    <xf numFmtId="0" fontId="4" fillId="0" borderId="14" xfId="0" applyFont="1" applyBorder="1"/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/>
    <xf numFmtId="0" fontId="6" fillId="0" borderId="12" xfId="0" applyFont="1" applyBorder="1" applyAlignment="1">
      <alignment horizontal="right"/>
    </xf>
    <xf numFmtId="165" fontId="3" fillId="5" borderId="5" xfId="0" applyNumberFormat="1" applyFont="1" applyFill="1" applyBorder="1" applyAlignment="1">
      <alignment horizontal="right" vertical="center"/>
    </xf>
    <xf numFmtId="166" fontId="17" fillId="15" borderId="5" xfId="0" applyNumberFormat="1" applyFont="1" applyFill="1" applyBorder="1" applyAlignment="1">
      <alignment vertical="center"/>
    </xf>
    <xf numFmtId="166" fontId="13" fillId="7" borderId="5" xfId="0" applyNumberFormat="1" applyFont="1" applyFill="1" applyBorder="1" applyAlignment="1">
      <alignment vertical="center"/>
    </xf>
    <xf numFmtId="166" fontId="17" fillId="11" borderId="5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 wrapText="1"/>
    </xf>
    <xf numFmtId="166" fontId="45" fillId="4" borderId="5" xfId="0" applyNumberFormat="1" applyFont="1" applyFill="1" applyBorder="1" applyAlignment="1">
      <alignment vertical="center"/>
    </xf>
    <xf numFmtId="166" fontId="45" fillId="7" borderId="5" xfId="0" applyNumberFormat="1" applyFont="1" applyFill="1" applyBorder="1" applyAlignment="1">
      <alignment vertical="center"/>
    </xf>
    <xf numFmtId="166" fontId="45" fillId="11" borderId="5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/>
    <xf numFmtId="0" fontId="77" fillId="4" borderId="5" xfId="0" applyFont="1" applyFill="1" applyBorder="1" applyAlignment="1">
      <alignment horizontal="right" vertical="center" wrapText="1"/>
    </xf>
    <xf numFmtId="0" fontId="92" fillId="4" borderId="5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172" fontId="57" fillId="4" borderId="5" xfId="0" applyNumberFormat="1" applyFont="1" applyFill="1" applyBorder="1" applyAlignment="1">
      <alignment vertical="center" wrapText="1"/>
    </xf>
    <xf numFmtId="172" fontId="57" fillId="7" borderId="5" xfId="0" applyNumberFormat="1" applyFont="1" applyFill="1" applyBorder="1" applyAlignment="1">
      <alignment horizontal="right" vertical="center"/>
    </xf>
    <xf numFmtId="172" fontId="57" fillId="10" borderId="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165" fontId="6" fillId="0" borderId="0" xfId="0" applyNumberFormat="1" applyFont="1"/>
    <xf numFmtId="0" fontId="12" fillId="0" borderId="0" xfId="0" applyFont="1"/>
    <xf numFmtId="165" fontId="6" fillId="0" borderId="0" xfId="0" applyNumberFormat="1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2" fillId="0" borderId="14" xfId="0" applyFont="1" applyBorder="1"/>
    <xf numFmtId="165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8" fontId="0" fillId="0" borderId="0" xfId="0" applyNumberFormat="1" applyAlignment="1">
      <alignment horizontal="center"/>
    </xf>
    <xf numFmtId="0" fontId="4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24" fillId="0" borderId="0" xfId="0" applyFont="1"/>
    <xf numFmtId="0" fontId="0" fillId="0" borderId="8" xfId="0" applyBorder="1"/>
    <xf numFmtId="168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168" fontId="34" fillId="0" borderId="0" xfId="0" applyNumberFormat="1" applyFont="1" applyAlignment="1">
      <alignment horizontal="left" vertical="center"/>
    </xf>
    <xf numFmtId="0" fontId="6" fillId="0" borderId="0" xfId="2" applyFont="1"/>
    <xf numFmtId="168" fontId="72" fillId="4" borderId="5" xfId="0" applyNumberFormat="1" applyFont="1" applyFill="1" applyBorder="1" applyAlignment="1">
      <alignment horizontal="center" vertical="center" wrapText="1"/>
    </xf>
    <xf numFmtId="0" fontId="72" fillId="4" borderId="5" xfId="0" applyFont="1" applyFill="1" applyBorder="1" applyAlignment="1">
      <alignment horizontal="center" vertical="center" wrapText="1"/>
    </xf>
    <xf numFmtId="0" fontId="72" fillId="7" borderId="5" xfId="2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72" fillId="7" borderId="5" xfId="0" applyFont="1" applyFill="1" applyBorder="1" applyAlignment="1">
      <alignment horizontal="center" vertical="center" wrapText="1"/>
    </xf>
    <xf numFmtId="0" fontId="0" fillId="0" borderId="13" xfId="0" applyBorder="1"/>
    <xf numFmtId="168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wrapText="1"/>
    </xf>
    <xf numFmtId="0" fontId="4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6" fillId="12" borderId="0" xfId="0" applyFont="1" applyFill="1" applyAlignment="1">
      <alignment horizontal="left" vertical="center"/>
    </xf>
    <xf numFmtId="0" fontId="46" fillId="12" borderId="0" xfId="0" applyFont="1" applyFill="1" applyAlignment="1">
      <alignment horizontal="center" vertical="center"/>
    </xf>
    <xf numFmtId="0" fontId="46" fillId="12" borderId="23" xfId="0" applyFont="1" applyFill="1" applyBorder="1" applyAlignment="1">
      <alignment horizontal="center" vertical="center"/>
    </xf>
    <xf numFmtId="0" fontId="46" fillId="12" borderId="7" xfId="0" applyFont="1" applyFill="1" applyBorder="1" applyAlignment="1">
      <alignment vertical="center"/>
    </xf>
    <xf numFmtId="0" fontId="46" fillId="12" borderId="0" xfId="0" applyFont="1" applyFill="1" applyAlignment="1">
      <alignment vertical="center"/>
    </xf>
    <xf numFmtId="0" fontId="59" fillId="12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46" fillId="12" borderId="21" xfId="0" applyFont="1" applyFill="1" applyBorder="1" applyAlignment="1">
      <alignment vertical="center"/>
    </xf>
    <xf numFmtId="0" fontId="46" fillId="12" borderId="1" xfId="0" applyFont="1" applyFill="1" applyBorder="1" applyAlignment="1">
      <alignment vertical="center"/>
    </xf>
    <xf numFmtId="0" fontId="59" fillId="12" borderId="1" xfId="0" applyFont="1" applyFill="1" applyBorder="1" applyAlignment="1">
      <alignment horizontal="right" vertical="center"/>
    </xf>
    <xf numFmtId="0" fontId="73" fillId="8" borderId="20" xfId="0" applyFont="1" applyFill="1" applyBorder="1" applyAlignment="1">
      <alignment vertical="center"/>
    </xf>
    <xf numFmtId="0" fontId="73" fillId="8" borderId="7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1" fillId="0" borderId="0" xfId="0" applyFont="1"/>
    <xf numFmtId="0" fontId="73" fillId="8" borderId="21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6" fillId="0" borderId="11" xfId="0" applyFont="1" applyBorder="1" applyAlignment="1">
      <alignment wrapText="1"/>
    </xf>
    <xf numFmtId="0" fontId="3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15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>
      <alignment wrapText="1"/>
    </xf>
    <xf numFmtId="0" fontId="6" fillId="16" borderId="20" xfId="0" applyFont="1" applyFill="1" applyBorder="1"/>
    <xf numFmtId="0" fontId="6" fillId="16" borderId="3" xfId="0" applyFont="1" applyFill="1" applyBorder="1"/>
    <xf numFmtId="0" fontId="6" fillId="16" borderId="19" xfId="0" applyFont="1" applyFill="1" applyBorder="1"/>
    <xf numFmtId="174" fontId="36" fillId="0" borderId="5" xfId="3" applyNumberFormat="1" applyFont="1" applyFill="1" applyBorder="1" applyAlignment="1" applyProtection="1">
      <alignment vertical="center"/>
    </xf>
    <xf numFmtId="0" fontId="6" fillId="16" borderId="0" xfId="0" applyFont="1" applyFill="1" applyAlignment="1">
      <alignment vertical="center"/>
    </xf>
    <xf numFmtId="0" fontId="6" fillId="16" borderId="23" xfId="0" applyFont="1" applyFill="1" applyBorder="1" applyAlignment="1">
      <alignment vertical="center"/>
    </xf>
    <xf numFmtId="0" fontId="6" fillId="16" borderId="7" xfId="0" applyFont="1" applyFill="1" applyBorder="1" applyAlignment="1">
      <alignment vertical="center"/>
    </xf>
    <xf numFmtId="0" fontId="6" fillId="16" borderId="21" xfId="0" applyFont="1" applyFill="1" applyBorder="1"/>
    <xf numFmtId="0" fontId="6" fillId="16" borderId="1" xfId="0" applyFont="1" applyFill="1" applyBorder="1"/>
    <xf numFmtId="0" fontId="6" fillId="16" borderId="22" xfId="0" applyFont="1" applyFill="1" applyBorder="1"/>
    <xf numFmtId="0" fontId="6" fillId="0" borderId="37" xfId="0" applyFont="1" applyBorder="1" applyAlignment="1">
      <alignment wrapText="1"/>
    </xf>
    <xf numFmtId="0" fontId="6" fillId="0" borderId="38" xfId="0" applyFont="1" applyBorder="1"/>
    <xf numFmtId="0" fontId="6" fillId="0" borderId="39" xfId="0" applyFont="1" applyBorder="1"/>
    <xf numFmtId="0" fontId="76" fillId="0" borderId="0" xfId="2" applyFont="1" applyAlignment="1">
      <alignment vertical="top" wrapText="1"/>
    </xf>
    <xf numFmtId="0" fontId="76" fillId="0" borderId="0" xfId="2" applyFont="1" applyAlignment="1">
      <alignment horizontal="right" vertical="top" wrapText="1"/>
    </xf>
    <xf numFmtId="0" fontId="76" fillId="0" borderId="0" xfId="2" applyFont="1" applyAlignment="1">
      <alignment horizontal="center" vertical="top" wrapText="1"/>
    </xf>
    <xf numFmtId="0" fontId="21" fillId="0" borderId="0" xfId="2" applyFont="1" applyAlignment="1">
      <alignment horizontal="right" vertical="center"/>
    </xf>
    <xf numFmtId="168" fontId="6" fillId="0" borderId="9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0" fontId="76" fillId="0" borderId="11" xfId="2" applyFont="1" applyBorder="1" applyAlignment="1">
      <alignment horizontal="right" vertical="top" wrapText="1"/>
    </xf>
    <xf numFmtId="0" fontId="6" fillId="0" borderId="12" xfId="2" applyFont="1" applyBorder="1"/>
    <xf numFmtId="0" fontId="6" fillId="0" borderId="11" xfId="2" applyFont="1" applyBorder="1"/>
    <xf numFmtId="0" fontId="6" fillId="0" borderId="0" xfId="2" applyFont="1" applyAlignment="1">
      <alignment wrapText="1"/>
    </xf>
    <xf numFmtId="0" fontId="6" fillId="0" borderId="0" xfId="2" applyFont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6" fillId="0" borderId="13" xfId="2" applyFont="1" applyBorder="1"/>
    <xf numFmtId="0" fontId="6" fillId="0" borderId="14" xfId="2" applyFont="1" applyBorder="1"/>
    <xf numFmtId="0" fontId="6" fillId="0" borderId="14" xfId="2" applyFont="1" applyBorder="1" applyAlignment="1">
      <alignment horizontal="center"/>
    </xf>
    <xf numFmtId="0" fontId="6" fillId="0" borderId="15" xfId="2" applyFont="1" applyBorder="1"/>
    <xf numFmtId="0" fontId="6" fillId="0" borderId="0" xfId="2" applyFont="1" applyAlignment="1">
      <alignment horizontal="center"/>
    </xf>
    <xf numFmtId="0" fontId="102" fillId="0" borderId="0" xfId="0" applyFont="1"/>
    <xf numFmtId="0" fontId="37" fillId="0" borderId="0" xfId="0" applyFont="1" applyAlignment="1">
      <alignment horizontal="right" vertical="center"/>
    </xf>
    <xf numFmtId="0" fontId="26" fillId="0" borderId="0" xfId="2" applyFont="1" applyAlignment="1">
      <alignment horizontal="right" vertical="center"/>
    </xf>
    <xf numFmtId="0" fontId="102" fillId="0" borderId="9" xfId="0" applyFont="1" applyBorder="1"/>
    <xf numFmtId="0" fontId="10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5" fillId="0" borderId="0" xfId="1" applyProtection="1"/>
    <xf numFmtId="0" fontId="21" fillId="8" borderId="20" xfId="0" applyFont="1" applyFill="1" applyBorder="1" applyAlignment="1">
      <alignment vertical="top"/>
    </xf>
    <xf numFmtId="0" fontId="21" fillId="8" borderId="7" xfId="0" applyFont="1" applyFill="1" applyBorder="1" applyAlignment="1">
      <alignment vertical="top"/>
    </xf>
    <xf numFmtId="0" fontId="21" fillId="8" borderId="0" xfId="0" applyFont="1" applyFill="1" applyAlignment="1">
      <alignment horizontal="left" vertical="top"/>
    </xf>
    <xf numFmtId="0" fontId="21" fillId="8" borderId="23" xfId="0" applyFont="1" applyFill="1" applyBorder="1" applyAlignment="1">
      <alignment horizontal="left" vertical="top"/>
    </xf>
    <xf numFmtId="0" fontId="103" fillId="8" borderId="7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103" fillId="8" borderId="0" xfId="0" applyFont="1" applyFill="1" applyAlignment="1">
      <alignment horizontal="center" vertical="center"/>
    </xf>
    <xf numFmtId="0" fontId="103" fillId="8" borderId="23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vertical="center"/>
    </xf>
    <xf numFmtId="0" fontId="102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8" borderId="23" xfId="0" applyFont="1" applyFill="1" applyBorder="1" applyAlignment="1">
      <alignment vertical="center"/>
    </xf>
    <xf numFmtId="0" fontId="48" fillId="8" borderId="0" xfId="0" quotePrefix="1" applyFont="1" applyFill="1" applyAlignment="1">
      <alignment vertical="center"/>
    </xf>
    <xf numFmtId="0" fontId="20" fillId="8" borderId="7" xfId="0" applyFont="1" applyFill="1" applyBorder="1"/>
    <xf numFmtId="0" fontId="102" fillId="8" borderId="0" xfId="0" applyFont="1" applyFill="1"/>
    <xf numFmtId="0" fontId="6" fillId="8" borderId="0" xfId="0" applyFont="1" applyFill="1"/>
    <xf numFmtId="0" fontId="6" fillId="8" borderId="0" xfId="0" quotePrefix="1" applyFont="1" applyFill="1"/>
    <xf numFmtId="0" fontId="6" fillId="8" borderId="23" xfId="0" applyFont="1" applyFill="1" applyBorder="1"/>
    <xf numFmtId="0" fontId="6" fillId="8" borderId="0" xfId="0" quotePrefix="1" applyFont="1" applyFill="1" applyAlignment="1">
      <alignment vertical="center"/>
    </xf>
    <xf numFmtId="0" fontId="6" fillId="8" borderId="21" xfId="0" applyFont="1" applyFill="1" applyBorder="1"/>
    <xf numFmtId="0" fontId="102" fillId="8" borderId="1" xfId="0" applyFont="1" applyFill="1" applyBorder="1"/>
    <xf numFmtId="0" fontId="6" fillId="8" borderId="22" xfId="0" applyFont="1" applyFill="1" applyBorder="1"/>
    <xf numFmtId="0" fontId="102" fillId="0" borderId="14" xfId="0" applyFont="1" applyBorder="1"/>
    <xf numFmtId="0" fontId="34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8" fillId="0" borderId="0" xfId="0" applyFont="1" applyAlignment="1">
      <alignment horizontal="right" vertical="center"/>
    </xf>
    <xf numFmtId="0" fontId="34" fillId="0" borderId="9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4" fillId="8" borderId="6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/>
    </xf>
    <xf numFmtId="0" fontId="6" fillId="0" borderId="11" xfId="0" applyFont="1" applyBorder="1" applyAlignment="1">
      <alignment vertical="top"/>
    </xf>
    <xf numFmtId="0" fontId="34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12" xfId="0" applyFont="1" applyBorder="1" applyAlignment="1">
      <alignment vertical="top"/>
    </xf>
    <xf numFmtId="0" fontId="34" fillId="8" borderId="20" xfId="0" applyFont="1" applyFill="1" applyBorder="1" applyAlignment="1">
      <alignment horizontal="center" vertical="top"/>
    </xf>
    <xf numFmtId="0" fontId="34" fillId="8" borderId="21" xfId="0" applyFont="1" applyFill="1" applyBorder="1" applyAlignment="1">
      <alignment horizontal="center" vertical="top"/>
    </xf>
    <xf numFmtId="0" fontId="6" fillId="8" borderId="3" xfId="0" applyFont="1" applyFill="1" applyBorder="1" applyAlignment="1">
      <alignment vertical="top"/>
    </xf>
    <xf numFmtId="0" fontId="34" fillId="8" borderId="7" xfId="0" applyFont="1" applyFill="1" applyBorder="1" applyAlignment="1">
      <alignment horizontal="center" vertical="top"/>
    </xf>
    <xf numFmtId="0" fontId="6" fillId="8" borderId="0" xfId="0" applyFont="1" applyFill="1" applyAlignment="1">
      <alignment vertical="top"/>
    </xf>
    <xf numFmtId="0" fontId="6" fillId="8" borderId="7" xfId="0" applyFont="1" applyFill="1" applyBorder="1" applyAlignment="1">
      <alignment horizontal="left" vertical="top"/>
    </xf>
    <xf numFmtId="0" fontId="6" fillId="8" borderId="23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8" borderId="1" xfId="0" applyFont="1" applyFill="1" applyBorder="1" applyAlignment="1">
      <alignment vertical="top"/>
    </xf>
    <xf numFmtId="0" fontId="6" fillId="8" borderId="2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3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4" fillId="0" borderId="0" xfId="0" applyFont="1"/>
    <xf numFmtId="0" fontId="18" fillId="0" borderId="0" xfId="0" applyFont="1" applyAlignment="1">
      <alignment vertical="center"/>
    </xf>
    <xf numFmtId="0" fontId="34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3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right" vertical="center"/>
    </xf>
    <xf numFmtId="0" fontId="34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3" fillId="6" borderId="0" xfId="0" applyNumberFormat="1" applyFont="1" applyFill="1" applyAlignment="1">
      <alignment horizontal="left" vertical="center" wrapText="1"/>
    </xf>
    <xf numFmtId="0" fontId="4" fillId="6" borderId="0" xfId="0" applyFont="1" applyFill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169" fontId="3" fillId="6" borderId="0" xfId="0" applyNumberFormat="1" applyFont="1" applyFill="1" applyAlignment="1">
      <alignment horizontal="left" vertical="center" wrapText="1"/>
    </xf>
    <xf numFmtId="169" fontId="3" fillId="6" borderId="23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top"/>
    </xf>
    <xf numFmtId="0" fontId="23" fillId="6" borderId="2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165" fontId="36" fillId="6" borderId="1" xfId="0" applyNumberFormat="1" applyFont="1" applyFill="1" applyBorder="1" applyAlignment="1">
      <alignment horizontal="center" vertical="top" wrapText="1"/>
    </xf>
    <xf numFmtId="0" fontId="23" fillId="6" borderId="22" xfId="0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  <xf numFmtId="0" fontId="93" fillId="6" borderId="3" xfId="0" applyFont="1" applyFill="1" applyBorder="1" applyAlignment="1">
      <alignment vertical="center"/>
    </xf>
    <xf numFmtId="0" fontId="4" fillId="6" borderId="19" xfId="0" applyFont="1" applyFill="1" applyBorder="1" applyAlignment="1">
      <alignment horizontal="left" vertical="center"/>
    </xf>
    <xf numFmtId="165" fontId="6" fillId="6" borderId="0" xfId="0" applyNumberFormat="1" applyFont="1" applyFill="1" applyAlignment="1">
      <alignment horizontal="center" vertical="center"/>
    </xf>
    <xf numFmtId="165" fontId="15" fillId="6" borderId="0" xfId="0" applyNumberFormat="1" applyFont="1" applyFill="1" applyAlignment="1">
      <alignment horizontal="center" vertical="center"/>
    </xf>
    <xf numFmtId="170" fontId="12" fillId="6" borderId="0" xfId="0" applyNumberFormat="1" applyFont="1" applyFill="1" applyAlignment="1">
      <alignment horizontal="center" vertical="center"/>
    </xf>
    <xf numFmtId="165" fontId="53" fillId="6" borderId="0" xfId="0" applyNumberFormat="1" applyFont="1" applyFill="1" applyAlignment="1">
      <alignment horizontal="center" vertical="center"/>
    </xf>
    <xf numFmtId="165" fontId="15" fillId="6" borderId="0" xfId="0" applyNumberFormat="1" applyFont="1" applyFill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165" fontId="15" fillId="6" borderId="1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6" fillId="0" borderId="3" xfId="0" applyFont="1" applyBorder="1" applyAlignment="1">
      <alignment horizontal="right" vertical="center"/>
    </xf>
    <xf numFmtId="164" fontId="66" fillId="0" borderId="1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right" vertical="center"/>
    </xf>
    <xf numFmtId="164" fontId="66" fillId="0" borderId="2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1" fontId="66" fillId="0" borderId="0" xfId="0" applyNumberFormat="1" applyFont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9" fontId="36" fillId="0" borderId="0" xfId="0" applyNumberFormat="1" applyFont="1" applyAlignment="1">
      <alignment horizontal="center" vertical="center"/>
    </xf>
    <xf numFmtId="165" fontId="36" fillId="0" borderId="3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64" fillId="0" borderId="21" xfId="0" applyFont="1" applyBorder="1" applyAlignment="1">
      <alignment horizontal="left"/>
    </xf>
    <xf numFmtId="0" fontId="64" fillId="0" borderId="1" xfId="0" applyFont="1" applyBorder="1" applyAlignment="1">
      <alignment horizontal="left"/>
    </xf>
    <xf numFmtId="0" fontId="6" fillId="0" borderId="1" xfId="0" applyFont="1" applyBorder="1"/>
    <xf numFmtId="9" fontId="6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5" fontId="64" fillId="0" borderId="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4" fillId="0" borderId="0" xfId="0" applyFont="1" applyAlignment="1">
      <alignment horizontal="left"/>
    </xf>
    <xf numFmtId="9" fontId="64" fillId="0" borderId="0" xfId="0" applyNumberFormat="1" applyFont="1" applyAlignment="1">
      <alignment horizontal="center" vertical="center"/>
    </xf>
    <xf numFmtId="165" fontId="6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4" fillId="0" borderId="7" xfId="0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169" fontId="4" fillId="0" borderId="0" xfId="0" applyNumberFormat="1" applyFont="1" applyAlignment="1">
      <alignment horizontal="right"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45" fillId="4" borderId="6" xfId="0" applyFont="1" applyFill="1" applyBorder="1" applyAlignment="1">
      <alignment horizontal="left" vertical="center"/>
    </xf>
    <xf numFmtId="0" fontId="45" fillId="4" borderId="4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 wrapText="1"/>
    </xf>
    <xf numFmtId="0" fontId="17" fillId="4" borderId="19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55" fillId="8" borderId="5" xfId="1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82" fillId="3" borderId="6" xfId="0" applyFont="1" applyFill="1" applyBorder="1" applyAlignment="1">
      <alignment horizontal="center" vertical="center"/>
    </xf>
    <xf numFmtId="0" fontId="82" fillId="3" borderId="2" xfId="0" applyFont="1" applyFill="1" applyBorder="1" applyAlignment="1">
      <alignment horizontal="center" vertical="center"/>
    </xf>
    <xf numFmtId="0" fontId="82" fillId="3" borderId="4" xfId="0" applyFont="1" applyFill="1" applyBorder="1" applyAlignment="1">
      <alignment horizontal="center" vertical="center"/>
    </xf>
    <xf numFmtId="0" fontId="21" fillId="14" borderId="6" xfId="0" applyFont="1" applyFill="1" applyBorder="1" applyAlignment="1">
      <alignment horizontal="center" wrapText="1"/>
    </xf>
    <xf numFmtId="0" fontId="21" fillId="14" borderId="2" xfId="0" applyFont="1" applyFill="1" applyBorder="1" applyAlignment="1">
      <alignment horizontal="center" wrapText="1"/>
    </xf>
    <xf numFmtId="0" fontId="21" fillId="14" borderId="4" xfId="0" applyFont="1" applyFill="1" applyBorder="1" applyAlignment="1">
      <alignment horizontal="center" wrapText="1"/>
    </xf>
    <xf numFmtId="0" fontId="52" fillId="9" borderId="0" xfId="0" applyFont="1" applyFill="1" applyAlignment="1">
      <alignment horizontal="left" vertical="center"/>
    </xf>
    <xf numFmtId="0" fontId="36" fillId="0" borderId="6" xfId="0" applyFont="1" applyBorder="1" applyAlignment="1" applyProtection="1">
      <alignment horizontal="left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36" fillId="0" borderId="4" xfId="0" applyFont="1" applyBorder="1" applyAlignment="1" applyProtection="1">
      <alignment horizontal="left" vertical="center" wrapText="1"/>
      <protection locked="0"/>
    </xf>
    <xf numFmtId="167" fontId="36" fillId="0" borderId="6" xfId="0" applyNumberFormat="1" applyFont="1" applyBorder="1" applyAlignment="1" applyProtection="1">
      <alignment horizontal="left" vertical="center" wrapText="1"/>
      <protection locked="0"/>
    </xf>
    <xf numFmtId="167" fontId="36" fillId="0" borderId="4" xfId="0" applyNumberFormat="1" applyFont="1" applyBorder="1" applyAlignment="1" applyProtection="1">
      <alignment horizontal="left" vertical="center" wrapText="1"/>
      <protection locked="0"/>
    </xf>
    <xf numFmtId="0" fontId="37" fillId="6" borderId="17" xfId="0" applyFont="1" applyFill="1" applyBorder="1" applyAlignment="1">
      <alignment horizontal="center" vertical="center" wrapText="1"/>
    </xf>
    <xf numFmtId="0" fontId="37" fillId="6" borderId="26" xfId="0" applyFont="1" applyFill="1" applyBorder="1" applyAlignment="1">
      <alignment horizontal="center" vertical="center" wrapText="1"/>
    </xf>
    <xf numFmtId="0" fontId="37" fillId="6" borderId="17" xfId="0" applyFont="1" applyFill="1" applyBorder="1" applyAlignment="1">
      <alignment horizontal="left" vertical="center" wrapText="1"/>
    </xf>
    <xf numFmtId="0" fontId="37" fillId="6" borderId="26" xfId="0" applyFont="1" applyFill="1" applyBorder="1" applyAlignment="1">
      <alignment horizontal="left" vertical="center" wrapText="1"/>
    </xf>
    <xf numFmtId="0" fontId="37" fillId="6" borderId="1" xfId="0" applyFont="1" applyFill="1" applyBorder="1" applyAlignment="1">
      <alignment horizontal="left" vertical="center" wrapText="1"/>
    </xf>
    <xf numFmtId="0" fontId="37" fillId="6" borderId="2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88" fillId="0" borderId="0" xfId="1" applyFont="1" applyAlignment="1" applyProtection="1">
      <alignment horizontal="left" vertical="center" wrapText="1"/>
    </xf>
    <xf numFmtId="0" fontId="44" fillId="0" borderId="0" xfId="0" applyFont="1" applyAlignment="1">
      <alignment horizontal="left" vertical="center"/>
    </xf>
    <xf numFmtId="0" fontId="34" fillId="6" borderId="7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left" vertical="center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4" fillId="6" borderId="7" xfId="0" applyFont="1" applyFill="1" applyBorder="1" applyAlignment="1">
      <alignment horizontal="left" vertical="top" wrapText="1"/>
    </xf>
    <xf numFmtId="0" fontId="34" fillId="6" borderId="0" xfId="0" applyFont="1" applyFill="1" applyAlignment="1">
      <alignment horizontal="left" vertical="top" wrapText="1"/>
    </xf>
    <xf numFmtId="0" fontId="34" fillId="6" borderId="7" xfId="0" applyFont="1" applyFill="1" applyBorder="1" applyAlignment="1">
      <alignment horizontal="left" vertical="center" wrapText="1"/>
    </xf>
    <xf numFmtId="0" fontId="34" fillId="6" borderId="0" xfId="0" applyFont="1" applyFill="1" applyAlignment="1">
      <alignment horizontal="left" vertical="center" wrapText="1"/>
    </xf>
    <xf numFmtId="0" fontId="27" fillId="6" borderId="0" xfId="0" applyFont="1" applyFill="1" applyAlignment="1">
      <alignment horizontal="center" vertical="center" wrapText="1"/>
    </xf>
    <xf numFmtId="0" fontId="27" fillId="6" borderId="23" xfId="0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vertical="center"/>
    </xf>
    <xf numFmtId="0" fontId="34" fillId="6" borderId="0" xfId="0" applyFont="1" applyFill="1" applyAlignment="1">
      <alignment vertical="center"/>
    </xf>
    <xf numFmtId="0" fontId="34" fillId="6" borderId="23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/>
    </xf>
    <xf numFmtId="0" fontId="52" fillId="9" borderId="0" xfId="0" applyFont="1" applyFill="1" applyAlignment="1">
      <alignment horizontal="left"/>
    </xf>
    <xf numFmtId="0" fontId="85" fillId="6" borderId="7" xfId="0" applyFont="1" applyFill="1" applyBorder="1" applyAlignment="1">
      <alignment horizontal="center" vertical="center" wrapText="1"/>
    </xf>
    <xf numFmtId="0" fontId="85" fillId="6" borderId="0" xfId="0" applyFont="1" applyFill="1" applyAlignment="1">
      <alignment horizontal="center" vertical="center" wrapText="1"/>
    </xf>
    <xf numFmtId="0" fontId="34" fillId="6" borderId="23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82" fillId="3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36" fillId="0" borderId="20" xfId="0" applyFont="1" applyBorder="1" applyAlignment="1" applyProtection="1">
      <alignment horizontal="left" vertical="center" wrapText="1"/>
      <protection locked="0"/>
    </xf>
    <xf numFmtId="0" fontId="36" fillId="0" borderId="19" xfId="0" applyFont="1" applyBorder="1" applyAlignment="1" applyProtection="1">
      <alignment horizontal="left" vertical="center" wrapText="1"/>
      <protection locked="0"/>
    </xf>
    <xf numFmtId="0" fontId="36" fillId="6" borderId="0" xfId="0" applyFont="1" applyFill="1" applyAlignment="1" applyProtection="1">
      <alignment horizontal="left" vertical="center" wrapText="1"/>
      <protection locked="0"/>
    </xf>
    <xf numFmtId="0" fontId="36" fillId="6" borderId="23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center" wrapText="1"/>
    </xf>
    <xf numFmtId="0" fontId="34" fillId="6" borderId="20" xfId="0" applyFont="1" applyFill="1" applyBorder="1" applyAlignment="1">
      <alignment horizontal="left" vertical="center" wrapText="1"/>
    </xf>
    <xf numFmtId="0" fontId="34" fillId="6" borderId="3" xfId="0" applyFont="1" applyFill="1" applyBorder="1" applyAlignment="1">
      <alignment horizontal="left" vertical="center" wrapText="1"/>
    </xf>
    <xf numFmtId="0" fontId="48" fillId="6" borderId="0" xfId="0" applyFont="1" applyFill="1" applyAlignment="1">
      <alignment horizontal="left" vertical="top" wrapText="1"/>
    </xf>
    <xf numFmtId="0" fontId="48" fillId="6" borderId="23" xfId="0" applyFont="1" applyFill="1" applyBorder="1" applyAlignment="1">
      <alignment horizontal="left" vertical="top" wrapText="1"/>
    </xf>
    <xf numFmtId="0" fontId="64" fillId="6" borderId="0" xfId="0" applyFont="1" applyFill="1" applyAlignment="1">
      <alignment horizontal="center" vertical="center"/>
    </xf>
    <xf numFmtId="0" fontId="64" fillId="6" borderId="23" xfId="0" applyFont="1" applyFill="1" applyBorder="1" applyAlignment="1">
      <alignment horizontal="center" vertical="center"/>
    </xf>
    <xf numFmtId="0" fontId="64" fillId="6" borderId="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/>
    </xf>
    <xf numFmtId="0" fontId="63" fillId="4" borderId="6" xfId="0" applyFont="1" applyFill="1" applyBorder="1" applyAlignment="1">
      <alignment horizontal="left" vertical="center" wrapText="1"/>
    </xf>
    <xf numFmtId="0" fontId="63" fillId="4" borderId="2" xfId="0" applyFont="1" applyFill="1" applyBorder="1" applyAlignment="1">
      <alignment horizontal="left" vertical="center" wrapText="1"/>
    </xf>
    <xf numFmtId="0" fontId="63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/>
    <xf numFmtId="0" fontId="6" fillId="4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57" fillId="10" borderId="28" xfId="0" applyFont="1" applyFill="1" applyBorder="1" applyAlignment="1">
      <alignment horizontal="center" vertical="center" wrapText="1"/>
    </xf>
    <xf numFmtId="0" fontId="57" fillId="10" borderId="29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45" fillId="4" borderId="6" xfId="0" applyFont="1" applyFill="1" applyBorder="1" applyAlignment="1">
      <alignment vertical="center"/>
    </xf>
    <xf numFmtId="0" fontId="45" fillId="4" borderId="4" xfId="0" applyFont="1" applyFill="1" applyBorder="1" applyAlignment="1">
      <alignment vertical="center"/>
    </xf>
    <xf numFmtId="168" fontId="78" fillId="14" borderId="6" xfId="0" applyNumberFormat="1" applyFont="1" applyFill="1" applyBorder="1" applyAlignment="1">
      <alignment horizontal="left" vertical="center" wrapText="1"/>
    </xf>
    <xf numFmtId="168" fontId="78" fillId="14" borderId="2" xfId="0" applyNumberFormat="1" applyFont="1" applyFill="1" applyBorder="1" applyAlignment="1">
      <alignment horizontal="left" vertical="center" wrapText="1"/>
    </xf>
    <xf numFmtId="168" fontId="78" fillId="14" borderId="4" xfId="0" applyNumberFormat="1" applyFont="1" applyFill="1" applyBorder="1" applyAlignment="1">
      <alignment horizontal="left" vertical="center" wrapText="1"/>
    </xf>
    <xf numFmtId="168" fontId="82" fillId="3" borderId="6" xfId="0" applyNumberFormat="1" applyFont="1" applyFill="1" applyBorder="1" applyAlignment="1">
      <alignment horizontal="center" vertical="center"/>
    </xf>
    <xf numFmtId="168" fontId="82" fillId="3" borderId="2" xfId="0" applyNumberFormat="1" applyFont="1" applyFill="1" applyBorder="1" applyAlignment="1">
      <alignment horizontal="center" vertical="center"/>
    </xf>
    <xf numFmtId="168" fontId="82" fillId="3" borderId="4" xfId="0" applyNumberFormat="1" applyFont="1" applyFill="1" applyBorder="1" applyAlignment="1">
      <alignment horizontal="center" vertical="center"/>
    </xf>
    <xf numFmtId="168" fontId="34" fillId="0" borderId="0" xfId="0" applyNumberFormat="1" applyFont="1" applyAlignment="1">
      <alignment horizontal="left" vertical="center"/>
    </xf>
    <xf numFmtId="168" fontId="40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82" fillId="7" borderId="6" xfId="0" applyFont="1" applyFill="1" applyBorder="1" applyAlignment="1">
      <alignment horizontal="center" vertical="center"/>
    </xf>
    <xf numFmtId="0" fontId="82" fillId="7" borderId="2" xfId="0" applyFont="1" applyFill="1" applyBorder="1" applyAlignment="1">
      <alignment horizontal="center" vertical="center"/>
    </xf>
    <xf numFmtId="0" fontId="82" fillId="7" borderId="4" xfId="0" applyFont="1" applyFill="1" applyBorder="1" applyAlignment="1">
      <alignment horizontal="center" vertical="center"/>
    </xf>
    <xf numFmtId="168" fontId="40" fillId="0" borderId="0" xfId="0" applyNumberFormat="1" applyFont="1" applyAlignment="1">
      <alignment vertical="center"/>
    </xf>
    <xf numFmtId="0" fontId="62" fillId="0" borderId="0" xfId="0" applyFont="1" applyAlignment="1">
      <alignment horizontal="center" wrapText="1"/>
    </xf>
    <xf numFmtId="0" fontId="73" fillId="8" borderId="1" xfId="1" applyFont="1" applyFill="1" applyBorder="1" applyAlignment="1" applyProtection="1">
      <alignment horizontal="left" vertical="center"/>
    </xf>
    <xf numFmtId="0" fontId="73" fillId="8" borderId="22" xfId="1" applyFont="1" applyFill="1" applyBorder="1" applyAlignment="1" applyProtection="1">
      <alignment horizontal="left" vertical="center"/>
    </xf>
    <xf numFmtId="0" fontId="82" fillId="0" borderId="0" xfId="0" applyFont="1" applyAlignment="1">
      <alignment horizontal="center" vertical="center"/>
    </xf>
    <xf numFmtId="169" fontId="58" fillId="0" borderId="0" xfId="0" applyNumberFormat="1" applyFont="1" applyAlignment="1">
      <alignment horizontal="left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46" fillId="12" borderId="0" xfId="0" applyFont="1" applyFill="1" applyAlignment="1">
      <alignment horizontal="left" vertical="center"/>
    </xf>
    <xf numFmtId="0" fontId="46" fillId="12" borderId="23" xfId="0" applyFont="1" applyFill="1" applyBorder="1" applyAlignment="1">
      <alignment horizontal="left" vertical="center"/>
    </xf>
    <xf numFmtId="0" fontId="46" fillId="12" borderId="0" xfId="0" applyFont="1" applyFill="1" applyAlignment="1">
      <alignment horizontal="left" vertical="center" wrapText="1"/>
    </xf>
    <xf numFmtId="0" fontId="46" fillId="12" borderId="23" xfId="0" applyFont="1" applyFill="1" applyBorder="1" applyAlignment="1">
      <alignment horizontal="left" vertical="center" wrapText="1"/>
    </xf>
    <xf numFmtId="0" fontId="73" fillId="8" borderId="0" xfId="1" applyFont="1" applyFill="1" applyBorder="1" applyAlignment="1" applyProtection="1">
      <alignment horizontal="left" vertical="center"/>
    </xf>
    <xf numFmtId="0" fontId="73" fillId="8" borderId="23" xfId="1" applyFont="1" applyFill="1" applyBorder="1" applyAlignment="1" applyProtection="1">
      <alignment horizontal="left" vertical="center"/>
    </xf>
    <xf numFmtId="0" fontId="73" fillId="8" borderId="3" xfId="1" applyFont="1" applyFill="1" applyBorder="1" applyAlignment="1" applyProtection="1">
      <alignment horizontal="left" vertical="center"/>
    </xf>
    <xf numFmtId="0" fontId="73" fillId="8" borderId="19" xfId="1" applyFont="1" applyFill="1" applyBorder="1" applyAlignment="1" applyProtection="1">
      <alignment horizontal="left" vertical="center"/>
    </xf>
    <xf numFmtId="0" fontId="46" fillId="12" borderId="7" xfId="0" applyFont="1" applyFill="1" applyBorder="1" applyAlignment="1">
      <alignment horizontal="left"/>
    </xf>
    <xf numFmtId="0" fontId="46" fillId="12" borderId="0" xfId="0" applyFont="1" applyFill="1" applyAlignment="1">
      <alignment horizontal="left"/>
    </xf>
    <xf numFmtId="0" fontId="46" fillId="12" borderId="1" xfId="0" applyFont="1" applyFill="1" applyBorder="1" applyAlignment="1">
      <alignment horizontal="left" vertical="center" wrapText="1"/>
    </xf>
    <xf numFmtId="0" fontId="46" fillId="12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3" fillId="8" borderId="6" xfId="0" applyFont="1" applyFill="1" applyBorder="1" applyAlignment="1" applyProtection="1">
      <alignment horizontal="left" vertical="top" wrapText="1"/>
      <protection locked="0"/>
    </xf>
    <xf numFmtId="0" fontId="3" fillId="8" borderId="2" xfId="0" applyFont="1" applyFill="1" applyBorder="1" applyAlignment="1" applyProtection="1">
      <alignment horizontal="left" vertical="top" wrapText="1"/>
      <protection locked="0"/>
    </xf>
    <xf numFmtId="0" fontId="3" fillId="8" borderId="4" xfId="0" applyFont="1" applyFill="1" applyBorder="1" applyAlignment="1" applyProtection="1">
      <alignment horizontal="left" vertical="top" wrapText="1"/>
      <protection locked="0"/>
    </xf>
    <xf numFmtId="0" fontId="34" fillId="0" borderId="0" xfId="0" applyFont="1" applyAlignment="1">
      <alignment horizontal="left" vertical="center" wrapText="1"/>
    </xf>
    <xf numFmtId="0" fontId="100" fillId="16" borderId="7" xfId="0" applyFont="1" applyFill="1" applyBorder="1" applyAlignment="1">
      <alignment horizontal="right" vertical="center"/>
    </xf>
    <xf numFmtId="0" fontId="100" fillId="16" borderId="23" xfId="0" applyFont="1" applyFill="1" applyBorder="1" applyAlignment="1">
      <alignment horizontal="right" vertical="center"/>
    </xf>
    <xf numFmtId="0" fontId="45" fillId="10" borderId="6" xfId="0" applyFont="1" applyFill="1" applyBorder="1" applyAlignment="1">
      <alignment horizontal="center" vertical="center"/>
    </xf>
    <xf numFmtId="0" fontId="45" fillId="10" borderId="2" xfId="0" applyFont="1" applyFill="1" applyBorder="1" applyAlignment="1">
      <alignment horizontal="center" vertical="center"/>
    </xf>
    <xf numFmtId="0" fontId="45" fillId="10" borderId="4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vertical="center"/>
    </xf>
    <xf numFmtId="0" fontId="2" fillId="16" borderId="2" xfId="0" applyFont="1" applyFill="1" applyBorder="1" applyAlignment="1">
      <alignment vertical="center"/>
    </xf>
    <xf numFmtId="0" fontId="2" fillId="16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16" borderId="6" xfId="0" applyFont="1" applyFill="1" applyBorder="1" applyAlignment="1">
      <alignment horizontal="left" vertical="center"/>
    </xf>
    <xf numFmtId="0" fontId="2" fillId="16" borderId="2" xfId="0" applyFont="1" applyFill="1" applyBorder="1" applyAlignment="1">
      <alignment horizontal="left" vertical="center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1" fillId="16" borderId="7" xfId="0" applyFont="1" applyFill="1" applyBorder="1" applyAlignment="1">
      <alignment horizontal="right" vertical="center"/>
    </xf>
    <xf numFmtId="0" fontId="101" fillId="16" borderId="0" xfId="0" applyFont="1" applyFill="1" applyAlignment="1">
      <alignment horizontal="right" vertical="center"/>
    </xf>
    <xf numFmtId="168" fontId="82" fillId="7" borderId="6" xfId="0" applyNumberFormat="1" applyFont="1" applyFill="1" applyBorder="1" applyAlignment="1">
      <alignment horizontal="center" vertical="center"/>
    </xf>
    <xf numFmtId="168" fontId="82" fillId="7" borderId="2" xfId="0" applyNumberFormat="1" applyFont="1" applyFill="1" applyBorder="1" applyAlignment="1">
      <alignment horizontal="center" vertical="center"/>
    </xf>
    <xf numFmtId="168" fontId="82" fillId="7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168" fontId="53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21" fillId="8" borderId="0" xfId="0" applyFont="1" applyFill="1" applyAlignment="1">
      <alignment vertical="top"/>
    </xf>
    <xf numFmtId="0" fontId="21" fillId="8" borderId="23" xfId="0" applyFont="1" applyFill="1" applyBorder="1" applyAlignment="1">
      <alignment vertical="top"/>
    </xf>
    <xf numFmtId="0" fontId="48" fillId="8" borderId="0" xfId="0" applyFont="1" applyFill="1" applyAlignment="1">
      <alignment vertical="center"/>
    </xf>
    <xf numFmtId="0" fontId="48" fillId="8" borderId="0" xfId="0" applyFont="1" applyFill="1" applyAlignment="1">
      <alignment horizontal="left" vertical="center" wrapText="1"/>
    </xf>
    <xf numFmtId="0" fontId="48" fillId="8" borderId="1" xfId="0" applyFont="1" applyFill="1" applyBorder="1" applyAlignment="1">
      <alignment vertical="center"/>
    </xf>
    <xf numFmtId="0" fontId="45" fillId="7" borderId="6" xfId="0" applyFont="1" applyFill="1" applyBorder="1" applyAlignment="1">
      <alignment horizontal="center" vertical="center" wrapText="1"/>
    </xf>
    <xf numFmtId="0" fontId="45" fillId="7" borderId="2" xfId="0" applyFont="1" applyFill="1" applyBorder="1" applyAlignment="1">
      <alignment horizontal="center" vertical="center"/>
    </xf>
    <xf numFmtId="0" fontId="45" fillId="7" borderId="4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21" fillId="8" borderId="3" xfId="0" applyFont="1" applyFill="1" applyBorder="1" applyAlignment="1">
      <alignment horizontal="left" vertical="top"/>
    </xf>
    <xf numFmtId="0" fontId="21" fillId="8" borderId="19" xfId="0" applyFont="1" applyFill="1" applyBorder="1" applyAlignment="1">
      <alignment horizontal="left" vertical="top"/>
    </xf>
    <xf numFmtId="0" fontId="21" fillId="8" borderId="0" xfId="0" applyFont="1" applyFill="1" applyAlignment="1">
      <alignment horizontal="left" vertical="top"/>
    </xf>
    <xf numFmtId="0" fontId="21" fillId="8" borderId="23" xfId="0" applyFont="1" applyFill="1" applyBorder="1" applyAlignment="1">
      <alignment horizontal="left" vertical="top"/>
    </xf>
    <xf numFmtId="0" fontId="48" fillId="8" borderId="23" xfId="0" applyFont="1" applyFill="1" applyBorder="1" applyAlignment="1">
      <alignment horizontal="left" vertical="center" wrapText="1"/>
    </xf>
    <xf numFmtId="0" fontId="21" fillId="8" borderId="20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64" fillId="8" borderId="21" xfId="0" applyFont="1" applyFill="1" applyBorder="1" applyAlignment="1">
      <alignment horizontal="right" vertical="center"/>
    </xf>
    <xf numFmtId="0" fontId="64" fillId="8" borderId="1" xfId="0" applyFont="1" applyFill="1" applyBorder="1" applyAlignment="1">
      <alignment horizontal="right" vertical="center"/>
    </xf>
    <xf numFmtId="0" fontId="25" fillId="8" borderId="1" xfId="1" applyFill="1" applyBorder="1" applyAlignment="1" applyProtection="1">
      <alignment horizontal="left" vertical="center"/>
    </xf>
    <xf numFmtId="0" fontId="25" fillId="8" borderId="22" xfId="1" applyFill="1" applyBorder="1" applyAlignment="1" applyProtection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8" borderId="21" xfId="0" applyFont="1" applyFill="1" applyBorder="1" applyAlignment="1">
      <alignment horizontal="left" vertical="top"/>
    </xf>
    <xf numFmtId="0" fontId="6" fillId="8" borderId="22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6" fillId="8" borderId="23" xfId="0" applyFont="1" applyFill="1" applyBorder="1" applyAlignment="1">
      <alignment horizontal="left" vertical="top"/>
    </xf>
    <xf numFmtId="0" fontId="6" fillId="8" borderId="20" xfId="0" applyFont="1" applyFill="1" applyBorder="1" applyAlignment="1">
      <alignment horizontal="left" vertical="top"/>
    </xf>
    <xf numFmtId="0" fontId="6" fillId="8" borderId="19" xfId="0" applyFont="1" applyFill="1" applyBorder="1" applyAlignment="1">
      <alignment horizontal="left" vertical="top"/>
    </xf>
    <xf numFmtId="0" fontId="105" fillId="0" borderId="20" xfId="0" applyFont="1" applyBorder="1" applyAlignment="1">
      <alignment horizontal="center" vertical="center" wrapText="1"/>
    </xf>
    <xf numFmtId="0" fontId="105" fillId="0" borderId="3" xfId="0" applyFont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1" xfId="0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45" fillId="7" borderId="6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left" vertical="top" wrapText="1"/>
    </xf>
    <xf numFmtId="0" fontId="6" fillId="8" borderId="22" xfId="0" applyFont="1" applyFill="1" applyBorder="1" applyAlignment="1">
      <alignment horizontal="left" vertical="top" wrapText="1"/>
    </xf>
    <xf numFmtId="0" fontId="6" fillId="8" borderId="20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/>
    </xf>
    <xf numFmtId="0" fontId="15" fillId="6" borderId="0" xfId="0" applyFont="1" applyFill="1" applyAlignment="1">
      <alignment horizontal="left" vertical="center" wrapText="1"/>
    </xf>
    <xf numFmtId="0" fontId="48" fillId="6" borderId="7" xfId="0" applyFont="1" applyFill="1" applyBorder="1" applyAlignment="1">
      <alignment horizontal="left" vertical="center"/>
    </xf>
    <xf numFmtId="0" fontId="48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53" fillId="6" borderId="7" xfId="0" applyFont="1" applyFill="1" applyBorder="1" applyAlignment="1">
      <alignment vertical="center"/>
    </xf>
    <xf numFmtId="0" fontId="53" fillId="6" borderId="0" xfId="0" applyFont="1" applyFill="1" applyAlignment="1">
      <alignment vertical="center"/>
    </xf>
    <xf numFmtId="0" fontId="42" fillId="6" borderId="0" xfId="0" applyFont="1" applyFill="1" applyAlignment="1">
      <alignment vertical="center"/>
    </xf>
    <xf numFmtId="0" fontId="42" fillId="6" borderId="23" xfId="0" applyFont="1" applyFill="1" applyBorder="1" applyAlignment="1">
      <alignment vertical="center"/>
    </xf>
    <xf numFmtId="0" fontId="36" fillId="0" borderId="6" xfId="0" applyFont="1" applyBorder="1" applyAlignment="1" applyProtection="1">
      <alignment horizontal="left" vertical="top" wrapText="1"/>
      <protection locked="0"/>
    </xf>
    <xf numFmtId="0" fontId="36" fillId="0" borderId="2" xfId="0" applyFont="1" applyBorder="1" applyAlignment="1" applyProtection="1">
      <alignment horizontal="left" vertical="top" wrapText="1"/>
      <protection locked="0"/>
    </xf>
    <xf numFmtId="0" fontId="36" fillId="0" borderId="4" xfId="0" applyFont="1" applyBorder="1" applyAlignment="1" applyProtection="1">
      <alignment horizontal="left" vertical="top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16" xfId="0" applyFont="1" applyBorder="1" applyAlignment="1" applyProtection="1">
      <alignment horizontal="left" vertical="center" wrapText="1"/>
      <protection locked="0"/>
    </xf>
    <xf numFmtId="0" fontId="45" fillId="3" borderId="6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8" fillId="0" borderId="7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48" fillId="6" borderId="21" xfId="0" applyFont="1" applyFill="1" applyBorder="1" applyAlignment="1">
      <alignment horizontal="left" vertical="center"/>
    </xf>
    <xf numFmtId="0" fontId="48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36" fillId="0" borderId="0" xfId="0" applyFont="1" applyAlignment="1">
      <alignment horizontal="center" vertical="center"/>
    </xf>
    <xf numFmtId="0" fontId="36" fillId="6" borderId="0" xfId="0" applyFont="1" applyFill="1" applyAlignment="1">
      <alignment horizontal="left" vertical="center" wrapText="1"/>
    </xf>
    <xf numFmtId="0" fontId="36" fillId="6" borderId="23" xfId="0" applyFont="1" applyFill="1" applyBorder="1" applyAlignment="1">
      <alignment horizontal="left" vertical="center" wrapText="1"/>
    </xf>
    <xf numFmtId="0" fontId="34" fillId="6" borderId="21" xfId="0" applyFont="1" applyFill="1" applyBorder="1" applyAlignment="1">
      <alignment horizontal="left"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36" fillId="6" borderId="1" xfId="0" applyFont="1" applyFill="1" applyBorder="1" applyAlignment="1">
      <alignment horizontal="left" vertical="center" wrapText="1"/>
    </xf>
    <xf numFmtId="0" fontId="36" fillId="6" borderId="22" xfId="0" applyFont="1" applyFill="1" applyBorder="1" applyAlignment="1">
      <alignment horizontal="left" vertical="center" wrapText="1"/>
    </xf>
    <xf numFmtId="0" fontId="34" fillId="6" borderId="20" xfId="0" applyFont="1" applyFill="1" applyBorder="1" applyAlignment="1">
      <alignment horizontal="left" vertical="top"/>
    </xf>
    <xf numFmtId="0" fontId="34" fillId="6" borderId="3" xfId="0" applyFont="1" applyFill="1" applyBorder="1" applyAlignment="1">
      <alignment horizontal="left" vertical="top"/>
    </xf>
    <xf numFmtId="0" fontId="3" fillId="6" borderId="3" xfId="0" applyFont="1" applyFill="1" applyBorder="1" applyAlignment="1">
      <alignment horizontal="left" vertical="top" wrapText="1"/>
    </xf>
    <xf numFmtId="0" fontId="3" fillId="6" borderId="1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6" fillId="6" borderId="3" xfId="0" applyFont="1" applyFill="1" applyBorder="1" applyAlignment="1">
      <alignment horizontal="left" vertical="center" wrapText="1"/>
    </xf>
    <xf numFmtId="0" fontId="36" fillId="6" borderId="19" xfId="0" applyFont="1" applyFill="1" applyBorder="1" applyAlignment="1">
      <alignment horizontal="left" vertical="center" wrapText="1"/>
    </xf>
    <xf numFmtId="169" fontId="3" fillId="6" borderId="0" xfId="0" applyNumberFormat="1" applyFont="1" applyFill="1" applyAlignment="1">
      <alignment horizontal="left" vertical="center" wrapText="1"/>
    </xf>
    <xf numFmtId="169" fontId="3" fillId="6" borderId="23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64" fillId="0" borderId="24" xfId="0" applyFont="1" applyBorder="1" applyAlignment="1" applyProtection="1">
      <alignment horizontal="center" vertical="center"/>
      <protection locked="0"/>
    </xf>
    <xf numFmtId="0" fontId="64" fillId="0" borderId="25" xfId="0" applyFont="1" applyBorder="1" applyAlignment="1" applyProtection="1">
      <alignment horizontal="center" vertical="center"/>
      <protection locked="0"/>
    </xf>
    <xf numFmtId="0" fontId="3" fillId="6" borderId="0" xfId="0" applyFont="1" applyFill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0" fontId="36" fillId="6" borderId="3" xfId="0" applyFont="1" applyFill="1" applyBorder="1" applyAlignment="1" applyProtection="1">
      <alignment horizontal="left" vertical="center"/>
      <protection locked="0"/>
    </xf>
    <xf numFmtId="0" fontId="36" fillId="6" borderId="19" xfId="0" applyFont="1" applyFill="1" applyBorder="1" applyAlignment="1" applyProtection="1">
      <alignment horizontal="left" vertical="center"/>
      <protection locked="0"/>
    </xf>
    <xf numFmtId="0" fontId="34" fillId="6" borderId="20" xfId="0" applyFont="1" applyFill="1" applyBorder="1" applyAlignment="1">
      <alignment vertical="center"/>
    </xf>
    <xf numFmtId="0" fontId="34" fillId="6" borderId="3" xfId="0" applyFont="1" applyFill="1" applyBorder="1" applyAlignment="1">
      <alignment vertical="center"/>
    </xf>
    <xf numFmtId="0" fontId="34" fillId="6" borderId="21" xfId="0" applyFont="1" applyFill="1" applyBorder="1" applyAlignment="1">
      <alignment vertical="center"/>
    </xf>
    <xf numFmtId="0" fontId="34" fillId="6" borderId="1" xfId="0" applyFont="1" applyFill="1" applyBorder="1" applyAlignment="1">
      <alignment vertical="center"/>
    </xf>
    <xf numFmtId="0" fontId="45" fillId="3" borderId="20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164" fontId="23" fillId="0" borderId="28" xfId="0" applyNumberFormat="1" applyFont="1" applyBorder="1" applyAlignment="1" applyProtection="1">
      <alignment horizontal="center" vertical="center"/>
      <protection locked="0"/>
    </xf>
    <xf numFmtId="164" fontId="23" fillId="0" borderId="29" xfId="0" applyNumberFormat="1" applyFont="1" applyBorder="1" applyAlignment="1" applyProtection="1">
      <alignment horizontal="center" vertical="center"/>
      <protection locked="0"/>
    </xf>
    <xf numFmtId="0" fontId="34" fillId="0" borderId="7" xfId="0" applyFont="1" applyBorder="1" applyAlignment="1">
      <alignment vertical="center"/>
    </xf>
    <xf numFmtId="0" fontId="34" fillId="0" borderId="0" xfId="0" applyFont="1" applyAlignment="1">
      <alignment vertical="center"/>
    </xf>
  </cellXfs>
  <cellStyles count="4">
    <cellStyle name="Lien hypertexte" xfId="1" builtinId="8"/>
    <cellStyle name="Monétaire" xfId="3" builtinId="4"/>
    <cellStyle name="Normal" xfId="0" builtinId="0"/>
    <cellStyle name="Normal 2" xfId="2" xr:uid="{D409AC1C-3A4A-4A88-B6A2-235DECD86967}"/>
  </cellStyles>
  <dxfs count="20">
    <dxf>
      <fill>
        <patternFill>
          <bgColor rgb="FFFFFF00"/>
        </patternFill>
      </fill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4" tint="-0.499984740745262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D3D3D3"/>
      <color rgb="FFE3E9F5"/>
      <color rgb="FFE1F7FF"/>
      <color rgb="FFFFFFFF"/>
      <color rgb="FFFFFFCC"/>
      <color rgb="FFC9F1FF"/>
      <color rgb="FFFFEBEB"/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66675"/>
          <a:ext cx="1669967" cy="8826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233</xdr:row>
          <xdr:rowOff>38100</xdr:rowOff>
        </xdr:from>
        <xdr:to>
          <xdr:col>9</xdr:col>
          <xdr:colOff>908050</xdr:colOff>
          <xdr:row>233</xdr:row>
          <xdr:rowOff>469900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3500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3500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3500"/>
          <a:ext cx="1669967" cy="882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20650"/>
          <a:ext cx="1669967" cy="8826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123824</xdr:rowOff>
    </xdr:from>
    <xdr:to>
      <xdr:col>3</xdr:col>
      <xdr:colOff>47625</xdr:colOff>
      <xdr:row>3</xdr:row>
      <xdr:rowOff>16097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6999"/>
          <a:ext cx="1590675" cy="8320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1350603</xdr:colOff>
      <xdr:row>24</xdr:row>
      <xdr:rowOff>295275</xdr:rowOff>
    </xdr:from>
    <xdr:to>
      <xdr:col>7</xdr:col>
      <xdr:colOff>1695385</xdr:colOff>
      <xdr:row>26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0978" y="7769225"/>
          <a:ext cx="344782" cy="3429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9526</xdr:colOff>
      <xdr:row>27</xdr:row>
      <xdr:rowOff>6350</xdr:rowOff>
    </xdr:from>
    <xdr:to>
      <xdr:col>4</xdr:col>
      <xdr:colOff>1419226</xdr:colOff>
      <xdr:row>35</xdr:row>
      <xdr:rowOff>82902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551" y="8591550"/>
          <a:ext cx="1409700" cy="175295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8</xdr:col>
      <xdr:colOff>20048</xdr:colOff>
      <xdr:row>27</xdr:row>
      <xdr:rowOff>28575</xdr:rowOff>
    </xdr:from>
    <xdr:to>
      <xdr:col>9</xdr:col>
      <xdr:colOff>2568</xdr:colOff>
      <xdr:row>33</xdr:row>
      <xdr:rowOff>95250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34948" y="8607425"/>
          <a:ext cx="2306620" cy="132715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225425</xdr:colOff>
      <xdr:row>38</xdr:row>
      <xdr:rowOff>28576</xdr:rowOff>
    </xdr:from>
    <xdr:to>
      <xdr:col>7</xdr:col>
      <xdr:colOff>1530350</xdr:colOff>
      <xdr:row>38</xdr:row>
      <xdr:rowOff>238082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25800" y="11036301"/>
          <a:ext cx="1308100" cy="215856"/>
        </a:xfrm>
        <a:prstGeom prst="rect">
          <a:avLst/>
        </a:prstGeom>
      </xdr:spPr>
    </xdr:pic>
    <xdr:clientData/>
  </xdr:twoCellAnchor>
  <xdr:twoCellAnchor editAs="oneCell">
    <xdr:from>
      <xdr:col>8</xdr:col>
      <xdr:colOff>781049</xdr:colOff>
      <xdr:row>43</xdr:row>
      <xdr:rowOff>19050</xdr:rowOff>
    </xdr:from>
    <xdr:to>
      <xdr:col>8</xdr:col>
      <xdr:colOff>1911350</xdr:colOff>
      <xdr:row>43</xdr:row>
      <xdr:rowOff>303349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95949" y="12220575"/>
          <a:ext cx="1133476" cy="28429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5</xdr:col>
      <xdr:colOff>171450</xdr:colOff>
      <xdr:row>27</xdr:row>
      <xdr:rowOff>19958</xdr:rowOff>
    </xdr:from>
    <xdr:to>
      <xdr:col>7</xdr:col>
      <xdr:colOff>1703870</xdr:colOff>
      <xdr:row>33</xdr:row>
      <xdr:rowOff>161925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62225" y="8601983"/>
          <a:ext cx="2145195" cy="139609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1568450</xdr:colOff>
      <xdr:row>40</xdr:row>
      <xdr:rowOff>28576</xdr:rowOff>
    </xdr:from>
    <xdr:to>
      <xdr:col>9</xdr:col>
      <xdr:colOff>380263</xdr:colOff>
      <xdr:row>41</xdr:row>
      <xdr:rowOff>38100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572000" y="11417301"/>
          <a:ext cx="3047263" cy="42227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oneCellAnchor>
    <xdr:from>
      <xdr:col>1</xdr:col>
      <xdr:colOff>73025</xdr:colOff>
      <xdr:row>0</xdr:row>
      <xdr:rowOff>130175</xdr:rowOff>
    </xdr:from>
    <xdr:ext cx="1669967" cy="882650"/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7800" y="130175"/>
          <a:ext cx="1669967" cy="882650"/>
        </a:xfrm>
        <a:prstGeom prst="rect">
          <a:avLst/>
        </a:prstGeom>
      </xdr:spPr>
    </xdr:pic>
    <xdr:clientData/>
  </xdr:oneCellAnchor>
  <xdr:twoCellAnchor editAs="oneCell">
    <xdr:from>
      <xdr:col>4</xdr:col>
      <xdr:colOff>1533525</xdr:colOff>
      <xdr:row>19</xdr:row>
      <xdr:rowOff>114301</xdr:rowOff>
    </xdr:from>
    <xdr:to>
      <xdr:col>8</xdr:col>
      <xdr:colOff>1210348</xdr:colOff>
      <xdr:row>21</xdr:row>
      <xdr:rowOff>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68550" y="6496051"/>
          <a:ext cx="3753523" cy="32384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177800</xdr:colOff>
      <xdr:row>0</xdr:row>
      <xdr:rowOff>171450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5" y="171450"/>
          <a:ext cx="1669967" cy="8826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49" y="66675"/>
          <a:ext cx="1669967" cy="882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orms.office.com/Pages/ShareFormPage.aspx?id=psfFi2BW20qH_pe8pN4X7M97ohsON_1Imo6ABBFGb8ZUOUZaNUs2NzU2SjMxUkE0M0FOTDBNTkRTUCQlQCN0PWcu&amp;sharetoken=LHzOnOnKJ0BzVoTHCXES" TargetMode="External"/><Relationship Id="rId1" Type="http://schemas.openxmlformats.org/officeDocument/2006/relationships/hyperlink" Target="https://forms.office.com/Pages/ShareFormPage.aspx?id=psfFi2BW20qH_pe8pN4X7M97ohsON_1Imo6ABBFGb8ZUOUZaNUs2NzU2SjMxUkE0M0FOTDBNTkRTUCQlQCN0PWcu&amp;sharetoken=LHzOnOnKJ0BzVoTHCXES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87B7-35FE-4ED8-A41A-9A4772034A8F}">
  <sheetPr>
    <tabColor theme="3" tint="0.79998168889431442"/>
    <pageSetUpPr fitToPage="1"/>
  </sheetPr>
  <dimension ref="B1:R239"/>
  <sheetViews>
    <sheetView showGridLines="0" tabSelected="1" zoomScaleNormal="100" workbookViewId="0">
      <selection activeCell="C10" sqref="C10:J10"/>
    </sheetView>
  </sheetViews>
  <sheetFormatPr baseColWidth="10" defaultRowHeight="14" x14ac:dyDescent="0.35"/>
  <cols>
    <col min="1" max="1" width="1.6328125" style="42" customWidth="1"/>
    <col min="2" max="2" width="2.6328125" style="42" customWidth="1"/>
    <col min="3" max="3" width="28.08984375" style="42" customWidth="1"/>
    <col min="4" max="4" width="21.36328125" style="42" customWidth="1"/>
    <col min="5" max="5" width="18.6328125" style="46" customWidth="1"/>
    <col min="6" max="7" width="18.6328125" style="42" customWidth="1"/>
    <col min="8" max="8" width="20.6328125" style="42" customWidth="1"/>
    <col min="9" max="9" width="19.6328125" style="42" customWidth="1"/>
    <col min="10" max="10" width="18.6328125" style="42" customWidth="1"/>
    <col min="11" max="11" width="2.6328125" style="46" customWidth="1"/>
    <col min="12" max="12" width="1.6328125" style="42" customWidth="1"/>
    <col min="13" max="13" width="28.08984375" style="48" bestFit="1" customWidth="1"/>
    <col min="14" max="14" width="17.7265625" style="42" hidden="1" customWidth="1"/>
    <col min="15" max="16" width="21.54296875" style="42" customWidth="1"/>
    <col min="17" max="16384" width="10.90625" style="42"/>
  </cols>
  <sheetData>
    <row r="1" spans="2:15" ht="38" customHeight="1" x14ac:dyDescent="0.35">
      <c r="E1" s="494" t="s">
        <v>151</v>
      </c>
      <c r="F1" s="494"/>
      <c r="G1" s="494"/>
      <c r="H1" s="494"/>
      <c r="I1" s="494"/>
      <c r="J1" s="494"/>
      <c r="K1" s="494"/>
      <c r="L1" s="43"/>
      <c r="M1" s="44"/>
      <c r="N1" s="43"/>
      <c r="O1" s="45"/>
    </row>
    <row r="2" spans="2:15" ht="18" customHeight="1" x14ac:dyDescent="0.35">
      <c r="K2" s="47" t="s">
        <v>97</v>
      </c>
      <c r="N2" s="46"/>
    </row>
    <row r="3" spans="2:15" ht="18" customHeight="1" x14ac:dyDescent="0.35">
      <c r="C3" s="49"/>
      <c r="D3" s="49"/>
      <c r="E3" s="49"/>
      <c r="F3" s="50"/>
      <c r="K3" s="51" t="s">
        <v>6</v>
      </c>
      <c r="N3" s="46"/>
    </row>
    <row r="4" spans="2:15" ht="12" customHeight="1" x14ac:dyDescent="0.35">
      <c r="C4" s="49"/>
      <c r="D4" s="49"/>
      <c r="E4" s="49"/>
      <c r="F4" s="50"/>
      <c r="K4" s="52" t="s">
        <v>303</v>
      </c>
      <c r="M4" s="53"/>
      <c r="N4" s="46"/>
    </row>
    <row r="5" spans="2:15" ht="10" customHeight="1" x14ac:dyDescent="0.35">
      <c r="C5" s="49"/>
      <c r="D5" s="49"/>
      <c r="E5" s="49"/>
      <c r="F5" s="50"/>
      <c r="K5" s="51"/>
      <c r="N5" s="46"/>
    </row>
    <row r="6" spans="2:15" ht="70" customHeight="1" x14ac:dyDescent="0.35">
      <c r="C6" s="440" t="s">
        <v>114</v>
      </c>
      <c r="D6" s="441"/>
      <c r="E6" s="441"/>
      <c r="F6" s="441"/>
      <c r="G6" s="441"/>
      <c r="H6" s="441"/>
      <c r="I6" s="441"/>
      <c r="J6" s="442"/>
      <c r="K6" s="51"/>
      <c r="N6" s="46"/>
    </row>
    <row r="7" spans="2:15" ht="10" customHeight="1" x14ac:dyDescent="0.35">
      <c r="N7" s="54"/>
      <c r="O7" s="55"/>
    </row>
    <row r="8" spans="2:15" ht="10" customHeight="1" thickBot="1" x14ac:dyDescent="0.4">
      <c r="N8" s="55"/>
    </row>
    <row r="9" spans="2:15" ht="10" customHeight="1" x14ac:dyDescent="0.35">
      <c r="B9" s="56"/>
      <c r="C9" s="57"/>
      <c r="D9" s="57"/>
      <c r="E9" s="58"/>
      <c r="F9" s="57"/>
      <c r="G9" s="57"/>
      <c r="H9" s="57"/>
      <c r="I9" s="57"/>
      <c r="J9" s="57"/>
      <c r="K9" s="59"/>
      <c r="N9" s="55"/>
    </row>
    <row r="10" spans="2:15" ht="27.5" customHeight="1" x14ac:dyDescent="0.35">
      <c r="B10" s="60"/>
      <c r="C10" s="495" t="s">
        <v>10</v>
      </c>
      <c r="D10" s="495"/>
      <c r="E10" s="495"/>
      <c r="F10" s="495"/>
      <c r="G10" s="495"/>
      <c r="H10" s="495"/>
      <c r="I10" s="495"/>
      <c r="J10" s="495"/>
      <c r="K10" s="61"/>
      <c r="N10" s="55"/>
    </row>
    <row r="11" spans="2:15" ht="16" customHeight="1" x14ac:dyDescent="0.35">
      <c r="B11" s="60"/>
      <c r="K11" s="61"/>
      <c r="N11" s="55"/>
    </row>
    <row r="12" spans="2:15" ht="27.5" customHeight="1" x14ac:dyDescent="0.35">
      <c r="B12" s="60"/>
      <c r="C12" s="62" t="s">
        <v>11</v>
      </c>
      <c r="K12" s="61"/>
      <c r="N12" s="55"/>
    </row>
    <row r="13" spans="2:15" ht="48" customHeight="1" x14ac:dyDescent="0.35">
      <c r="B13" s="60"/>
      <c r="D13" s="496" t="s">
        <v>98</v>
      </c>
      <c r="E13" s="496"/>
      <c r="F13" s="496"/>
      <c r="G13" s="496"/>
      <c r="H13" s="496"/>
      <c r="I13" s="496"/>
      <c r="J13" s="496"/>
      <c r="K13" s="61"/>
      <c r="N13" s="55"/>
    </row>
    <row r="14" spans="2:15" ht="16" customHeight="1" x14ac:dyDescent="0.35">
      <c r="B14" s="60"/>
      <c r="D14" s="63"/>
      <c r="K14" s="61"/>
      <c r="N14" s="55"/>
    </row>
    <row r="15" spans="2:15" ht="27.5" customHeight="1" x14ac:dyDescent="0.35">
      <c r="B15" s="60"/>
      <c r="C15" s="62" t="s">
        <v>12</v>
      </c>
      <c r="D15" s="64"/>
      <c r="E15" s="64"/>
      <c r="F15" s="64"/>
      <c r="K15" s="61"/>
      <c r="N15" s="55"/>
    </row>
    <row r="16" spans="2:15" ht="26" customHeight="1" x14ac:dyDescent="0.35">
      <c r="B16" s="60"/>
      <c r="D16" s="496" t="s">
        <v>99</v>
      </c>
      <c r="E16" s="496"/>
      <c r="F16" s="496"/>
      <c r="G16" s="496"/>
      <c r="H16" s="496"/>
      <c r="I16" s="496"/>
      <c r="J16" s="496"/>
      <c r="K16" s="61"/>
      <c r="M16" s="65"/>
      <c r="N16" s="55"/>
    </row>
    <row r="17" spans="2:18" ht="10" customHeight="1" thickBot="1" x14ac:dyDescent="0.4">
      <c r="B17" s="66"/>
      <c r="C17" s="67"/>
      <c r="D17" s="67"/>
      <c r="E17" s="68"/>
      <c r="F17" s="67"/>
      <c r="G17" s="67"/>
      <c r="H17" s="67"/>
      <c r="I17" s="67"/>
      <c r="J17" s="67"/>
      <c r="K17" s="69"/>
      <c r="N17" s="55"/>
    </row>
    <row r="18" spans="2:18" ht="10" customHeight="1" thickBot="1" x14ac:dyDescent="0.4">
      <c r="N18" s="55"/>
    </row>
    <row r="19" spans="2:18" ht="10" customHeight="1" x14ac:dyDescent="0.35">
      <c r="B19" s="56"/>
      <c r="C19" s="70"/>
      <c r="D19" s="70"/>
      <c r="E19" s="71"/>
      <c r="F19" s="72"/>
      <c r="G19" s="57"/>
      <c r="H19" s="57"/>
      <c r="I19" s="57"/>
      <c r="J19" s="57"/>
      <c r="K19" s="73"/>
      <c r="N19" s="46"/>
    </row>
    <row r="20" spans="2:18" ht="26" customHeight="1" x14ac:dyDescent="0.35">
      <c r="B20" s="60"/>
      <c r="C20" s="449" t="s">
        <v>115</v>
      </c>
      <c r="D20" s="450"/>
      <c r="E20" s="450"/>
      <c r="F20" s="450"/>
      <c r="G20" s="450"/>
      <c r="H20" s="450"/>
      <c r="I20" s="450"/>
      <c r="J20" s="451"/>
      <c r="K20" s="74"/>
      <c r="N20" s="46"/>
    </row>
    <row r="21" spans="2:18" ht="28" customHeight="1" x14ac:dyDescent="0.35">
      <c r="B21" s="60"/>
      <c r="C21" s="497" t="s">
        <v>5</v>
      </c>
      <c r="D21" s="497"/>
      <c r="E21" s="497"/>
      <c r="F21" s="497"/>
      <c r="G21" s="497"/>
      <c r="H21" s="497"/>
      <c r="I21" s="497"/>
      <c r="J21" s="497"/>
      <c r="K21" s="61"/>
      <c r="M21" s="8"/>
    </row>
    <row r="22" spans="2:18" ht="10" customHeight="1" x14ac:dyDescent="0.35">
      <c r="B22" s="60"/>
      <c r="C22" s="75"/>
      <c r="D22" s="76"/>
      <c r="E22" s="76"/>
      <c r="F22" s="76"/>
      <c r="G22" s="76"/>
      <c r="H22" s="76"/>
      <c r="I22" s="76"/>
      <c r="J22" s="77"/>
      <c r="K22" s="61"/>
      <c r="M22" s="8"/>
    </row>
    <row r="23" spans="2:18" ht="24" customHeight="1" x14ac:dyDescent="0.35">
      <c r="B23" s="60"/>
      <c r="C23" s="482" t="s">
        <v>100</v>
      </c>
      <c r="D23" s="483"/>
      <c r="E23" s="483"/>
      <c r="F23" s="498"/>
      <c r="G23" s="499"/>
      <c r="H23" s="80" t="str">
        <f>IF(F23="Multisecteurs","* Spécifier ici :","")</f>
        <v/>
      </c>
      <c r="I23" s="500"/>
      <c r="J23" s="501"/>
      <c r="K23" s="61"/>
    </row>
    <row r="24" spans="2:18" ht="24" customHeight="1" x14ac:dyDescent="0.35">
      <c r="B24" s="60"/>
      <c r="C24" s="482" t="s">
        <v>101</v>
      </c>
      <c r="D24" s="483"/>
      <c r="E24" s="483"/>
      <c r="F24" s="456"/>
      <c r="G24" s="457"/>
      <c r="H24" s="457"/>
      <c r="I24" s="457"/>
      <c r="J24" s="458"/>
      <c r="K24" s="61"/>
    </row>
    <row r="25" spans="2:18" ht="24" customHeight="1" x14ac:dyDescent="0.35">
      <c r="B25" s="60"/>
      <c r="C25" s="482" t="s">
        <v>13</v>
      </c>
      <c r="D25" s="483"/>
      <c r="E25" s="483"/>
      <c r="F25" s="456"/>
      <c r="G25" s="457"/>
      <c r="H25" s="457"/>
      <c r="I25" s="457"/>
      <c r="J25" s="458"/>
      <c r="K25" s="61"/>
    </row>
    <row r="26" spans="2:18" ht="24" customHeight="1" x14ac:dyDescent="0.35">
      <c r="B26" s="60"/>
      <c r="C26" s="482" t="s">
        <v>14</v>
      </c>
      <c r="D26" s="483"/>
      <c r="E26" s="483"/>
      <c r="F26" s="456"/>
      <c r="G26" s="457"/>
      <c r="H26" s="457"/>
      <c r="I26" s="457"/>
      <c r="J26" s="458"/>
      <c r="K26" s="61"/>
    </row>
    <row r="27" spans="2:18" ht="24" customHeight="1" x14ac:dyDescent="0.35">
      <c r="B27" s="60"/>
      <c r="C27" s="482" t="s">
        <v>15</v>
      </c>
      <c r="D27" s="483"/>
      <c r="E27" s="483"/>
      <c r="F27" s="22"/>
      <c r="G27" s="81"/>
      <c r="H27" s="80" t="s">
        <v>16</v>
      </c>
      <c r="I27" s="82" t="s">
        <v>17</v>
      </c>
      <c r="J27" s="83"/>
      <c r="K27" s="61"/>
    </row>
    <row r="28" spans="2:18" ht="10" customHeight="1" x14ac:dyDescent="0.35">
      <c r="B28" s="60"/>
      <c r="C28" s="84"/>
      <c r="D28" s="85"/>
      <c r="E28" s="86"/>
      <c r="F28" s="87"/>
      <c r="G28" s="88"/>
      <c r="H28" s="88"/>
      <c r="I28" s="88"/>
      <c r="J28" s="89"/>
      <c r="K28" s="61"/>
    </row>
    <row r="29" spans="2:18" ht="28" customHeight="1" x14ac:dyDescent="0.35">
      <c r="B29" s="60"/>
      <c r="C29" s="467" t="s">
        <v>102</v>
      </c>
      <c r="D29" s="467"/>
      <c r="E29" s="467"/>
      <c r="F29" s="467"/>
      <c r="G29" s="467"/>
      <c r="H29" s="467"/>
      <c r="I29" s="467"/>
      <c r="J29" s="467"/>
      <c r="K29" s="61"/>
      <c r="N29" s="488"/>
      <c r="O29" s="488"/>
      <c r="P29" s="488"/>
      <c r="Q29" s="488"/>
      <c r="R29" s="488"/>
    </row>
    <row r="30" spans="2:18" ht="34" customHeight="1" x14ac:dyDescent="0.35">
      <c r="B30" s="60"/>
      <c r="C30" s="515" t="s">
        <v>182</v>
      </c>
      <c r="D30" s="516"/>
      <c r="E30" s="516"/>
      <c r="F30" s="516"/>
      <c r="G30" s="516"/>
      <c r="H30" s="516"/>
      <c r="I30" s="516"/>
      <c r="J30" s="517"/>
      <c r="K30" s="61"/>
      <c r="N30" s="90"/>
      <c r="O30" s="90"/>
      <c r="P30" s="90"/>
      <c r="Q30" s="90"/>
      <c r="R30" s="90"/>
    </row>
    <row r="31" spans="2:18" ht="10" customHeight="1" x14ac:dyDescent="0.35">
      <c r="B31" s="60"/>
      <c r="C31" s="91"/>
      <c r="D31" s="91"/>
      <c r="E31" s="91"/>
      <c r="F31" s="91"/>
      <c r="G31" s="91"/>
      <c r="H31" s="91"/>
      <c r="I31" s="91"/>
      <c r="J31" s="91"/>
      <c r="K31" s="61"/>
      <c r="N31" s="90"/>
      <c r="O31" s="90"/>
      <c r="P31" s="90"/>
      <c r="Q31" s="90"/>
      <c r="R31" s="90"/>
    </row>
    <row r="32" spans="2:18" ht="10" customHeight="1" x14ac:dyDescent="0.35">
      <c r="B32" s="60"/>
      <c r="C32" s="75"/>
      <c r="D32" s="76"/>
      <c r="E32" s="76"/>
      <c r="F32" s="76"/>
      <c r="G32" s="76"/>
      <c r="H32" s="76"/>
      <c r="I32" s="76"/>
      <c r="J32" s="77"/>
      <c r="K32" s="61"/>
      <c r="M32" s="8"/>
    </row>
    <row r="33" spans="2:18" ht="24" customHeight="1" x14ac:dyDescent="0.35">
      <c r="B33" s="60"/>
      <c r="C33" s="470" t="s">
        <v>18</v>
      </c>
      <c r="D33" s="471"/>
      <c r="E33" s="491"/>
      <c r="F33" s="456"/>
      <c r="G33" s="457"/>
      <c r="H33" s="457"/>
      <c r="I33" s="457"/>
      <c r="J33" s="458"/>
      <c r="K33" s="61"/>
      <c r="N33" s="455"/>
      <c r="O33" s="455"/>
      <c r="P33" s="455"/>
      <c r="Q33" s="455"/>
      <c r="R33" s="455"/>
    </row>
    <row r="34" spans="2:18" ht="24" customHeight="1" x14ac:dyDescent="0.35">
      <c r="B34" s="60"/>
      <c r="C34" s="470" t="s">
        <v>19</v>
      </c>
      <c r="D34" s="471"/>
      <c r="E34" s="491"/>
      <c r="F34" s="456"/>
      <c r="G34" s="457"/>
      <c r="H34" s="457"/>
      <c r="I34" s="457"/>
      <c r="J34" s="458"/>
      <c r="K34" s="61"/>
      <c r="N34" s="93"/>
      <c r="O34" s="93"/>
      <c r="P34" s="93"/>
      <c r="Q34" s="93"/>
      <c r="R34" s="93"/>
    </row>
    <row r="35" spans="2:18" ht="24" customHeight="1" x14ac:dyDescent="0.35">
      <c r="B35" s="60"/>
      <c r="C35" s="470" t="s">
        <v>103</v>
      </c>
      <c r="D35" s="471"/>
      <c r="E35" s="491"/>
      <c r="F35" s="456"/>
      <c r="G35" s="457"/>
      <c r="H35" s="457"/>
      <c r="I35" s="457"/>
      <c r="J35" s="458"/>
      <c r="K35" s="61"/>
    </row>
    <row r="36" spans="2:18" ht="28" customHeight="1" x14ac:dyDescent="0.35">
      <c r="B36" s="60"/>
      <c r="C36" s="470" t="s">
        <v>104</v>
      </c>
      <c r="D36" s="471"/>
      <c r="E36" s="491"/>
      <c r="F36" s="459"/>
      <c r="G36" s="460"/>
      <c r="H36" s="461" t="s">
        <v>105</v>
      </c>
      <c r="I36" s="461"/>
      <c r="J36" s="462"/>
      <c r="K36" s="61"/>
    </row>
    <row r="37" spans="2:18" ht="24" customHeight="1" x14ac:dyDescent="0.35">
      <c r="B37" s="60"/>
      <c r="C37" s="470" t="s">
        <v>106</v>
      </c>
      <c r="D37" s="471"/>
      <c r="E37" s="491"/>
      <c r="F37" s="456"/>
      <c r="G37" s="457"/>
      <c r="H37" s="457"/>
      <c r="I37" s="457"/>
      <c r="J37" s="458"/>
      <c r="K37" s="61"/>
    </row>
    <row r="38" spans="2:18" ht="26" customHeight="1" x14ac:dyDescent="0.35">
      <c r="B38" s="60"/>
      <c r="C38" s="489" t="str">
        <f>IF(AND(F37="",F36&lt;&gt;""),"L'adresse courriel du représentant officiel de l'entreprise est essentielle pour communiquer la décision","")</f>
        <v/>
      </c>
      <c r="D38" s="490"/>
      <c r="E38" s="490"/>
      <c r="F38" s="463" t="s">
        <v>107</v>
      </c>
      <c r="G38" s="463"/>
      <c r="H38" s="463"/>
      <c r="I38" s="463"/>
      <c r="J38" s="464"/>
      <c r="K38" s="61"/>
    </row>
    <row r="39" spans="2:18" ht="10" customHeight="1" x14ac:dyDescent="0.35">
      <c r="B39" s="60"/>
      <c r="C39" s="84"/>
      <c r="D39" s="85"/>
      <c r="E39" s="86"/>
      <c r="F39" s="465"/>
      <c r="G39" s="465"/>
      <c r="H39" s="465"/>
      <c r="I39" s="465"/>
      <c r="J39" s="466"/>
      <c r="K39" s="61"/>
    </row>
    <row r="40" spans="2:18" ht="28" customHeight="1" x14ac:dyDescent="0.35">
      <c r="B40" s="60"/>
      <c r="C40" s="467" t="s">
        <v>108</v>
      </c>
      <c r="D40" s="467"/>
      <c r="E40" s="467"/>
      <c r="F40" s="467"/>
      <c r="G40" s="467"/>
      <c r="H40" s="467"/>
      <c r="I40" s="467"/>
      <c r="J40" s="467"/>
      <c r="K40" s="61"/>
    </row>
    <row r="41" spans="2:18" ht="10" customHeight="1" x14ac:dyDescent="0.35">
      <c r="B41" s="60"/>
      <c r="C41" s="75"/>
      <c r="D41" s="76"/>
      <c r="E41" s="76"/>
      <c r="F41" s="76"/>
      <c r="G41" s="76"/>
      <c r="H41" s="76"/>
      <c r="I41" s="76"/>
      <c r="J41" s="77"/>
      <c r="K41" s="61"/>
      <c r="M41" s="8"/>
    </row>
    <row r="42" spans="2:18" ht="24" customHeight="1" x14ac:dyDescent="0.35">
      <c r="B42" s="60"/>
      <c r="C42" s="92" t="s">
        <v>20</v>
      </c>
      <c r="D42" s="94"/>
      <c r="E42" s="94"/>
      <c r="F42" s="456"/>
      <c r="G42" s="457"/>
      <c r="H42" s="457"/>
      <c r="I42" s="457"/>
      <c r="J42" s="458"/>
      <c r="K42" s="61"/>
    </row>
    <row r="43" spans="2:18" ht="24" customHeight="1" x14ac:dyDescent="0.35">
      <c r="B43" s="60"/>
      <c r="C43" s="92" t="s">
        <v>21</v>
      </c>
      <c r="D43" s="94"/>
      <c r="E43" s="94"/>
      <c r="F43" s="456"/>
      <c r="G43" s="457"/>
      <c r="H43" s="457"/>
      <c r="I43" s="457"/>
      <c r="J43" s="458"/>
      <c r="K43" s="61"/>
    </row>
    <row r="44" spans="2:18" ht="24" customHeight="1" x14ac:dyDescent="0.35">
      <c r="B44" s="60"/>
      <c r="C44" s="78" t="s">
        <v>7</v>
      </c>
      <c r="D44" s="95"/>
      <c r="E44" s="80"/>
      <c r="F44" s="456"/>
      <c r="G44" s="457"/>
      <c r="H44" s="457"/>
      <c r="I44" s="457"/>
      <c r="J44" s="458"/>
      <c r="K44" s="61"/>
    </row>
    <row r="45" spans="2:18" ht="24" customHeight="1" x14ac:dyDescent="0.35">
      <c r="B45" s="60"/>
      <c r="C45" s="78" t="s">
        <v>8</v>
      </c>
      <c r="D45" s="95"/>
      <c r="E45" s="80"/>
      <c r="F45" s="459"/>
      <c r="G45" s="460"/>
      <c r="H45" s="96"/>
      <c r="I45" s="96"/>
      <c r="J45" s="97"/>
      <c r="K45" s="61"/>
    </row>
    <row r="46" spans="2:18" ht="24" customHeight="1" x14ac:dyDescent="0.35">
      <c r="B46" s="60"/>
      <c r="C46" s="78" t="s">
        <v>9</v>
      </c>
      <c r="D46" s="79"/>
      <c r="E46" s="80"/>
      <c r="F46" s="456"/>
      <c r="G46" s="457"/>
      <c r="H46" s="457"/>
      <c r="I46" s="457"/>
      <c r="J46" s="458"/>
      <c r="K46" s="61"/>
    </row>
    <row r="47" spans="2:18" ht="23" customHeight="1" x14ac:dyDescent="0.35">
      <c r="B47" s="60"/>
      <c r="C47" s="98"/>
      <c r="D47" s="99"/>
      <c r="E47" s="100"/>
      <c r="F47" s="463" t="s">
        <v>109</v>
      </c>
      <c r="G47" s="463"/>
      <c r="H47" s="463"/>
      <c r="I47" s="463"/>
      <c r="J47" s="464"/>
      <c r="K47" s="61"/>
    </row>
    <row r="48" spans="2:18" ht="10" customHeight="1" x14ac:dyDescent="0.35">
      <c r="B48" s="60"/>
      <c r="C48" s="84"/>
      <c r="D48" s="85"/>
      <c r="E48" s="86"/>
      <c r="F48" s="465"/>
      <c r="G48" s="465"/>
      <c r="H48" s="465"/>
      <c r="I48" s="465"/>
      <c r="J48" s="466"/>
      <c r="K48" s="61"/>
    </row>
    <row r="49" spans="2:14" ht="10" customHeight="1" thickBot="1" x14ac:dyDescent="0.4">
      <c r="B49" s="66"/>
      <c r="C49" s="101"/>
      <c r="D49" s="101"/>
      <c r="E49" s="102"/>
      <c r="F49" s="103"/>
      <c r="G49" s="67"/>
      <c r="H49" s="67"/>
      <c r="I49" s="67"/>
      <c r="J49" s="67"/>
      <c r="K49" s="69"/>
    </row>
    <row r="50" spans="2:14" ht="14" customHeight="1" thickBot="1" x14ac:dyDescent="0.4">
      <c r="C50" s="104"/>
      <c r="D50" s="104"/>
      <c r="E50" s="104"/>
      <c r="F50" s="55"/>
      <c r="G50" s="55"/>
      <c r="H50" s="55"/>
      <c r="I50" s="55"/>
      <c r="J50" s="55"/>
    </row>
    <row r="51" spans="2:14" ht="10" customHeight="1" x14ac:dyDescent="0.35">
      <c r="B51" s="56"/>
      <c r="C51" s="105"/>
      <c r="D51" s="105"/>
      <c r="E51" s="106"/>
      <c r="F51" s="72"/>
      <c r="G51" s="57"/>
      <c r="H51" s="57"/>
      <c r="I51" s="57"/>
      <c r="J51" s="57"/>
      <c r="K51" s="59"/>
    </row>
    <row r="52" spans="2:14" ht="28" customHeight="1" x14ac:dyDescent="0.35">
      <c r="B52" s="60"/>
      <c r="C52" s="449" t="s">
        <v>116</v>
      </c>
      <c r="D52" s="450"/>
      <c r="E52" s="450"/>
      <c r="F52" s="450"/>
      <c r="G52" s="450"/>
      <c r="H52" s="450"/>
      <c r="I52" s="450"/>
      <c r="J52" s="451"/>
      <c r="K52" s="61"/>
    </row>
    <row r="53" spans="2:14" ht="10" customHeight="1" x14ac:dyDescent="0.35">
      <c r="B53" s="60"/>
      <c r="C53" s="107"/>
      <c r="D53" s="107"/>
      <c r="E53" s="108"/>
      <c r="F53" s="55"/>
      <c r="G53" s="55"/>
      <c r="H53" s="55"/>
      <c r="I53" s="55"/>
      <c r="J53" s="55"/>
      <c r="K53" s="61"/>
    </row>
    <row r="54" spans="2:14" ht="28" customHeight="1" x14ac:dyDescent="0.35">
      <c r="B54" s="60"/>
      <c r="C54" s="109" t="s">
        <v>22</v>
      </c>
      <c r="D54" s="107"/>
      <c r="E54" s="108"/>
      <c r="F54" s="55"/>
      <c r="G54" s="55"/>
      <c r="H54" s="55"/>
      <c r="I54" s="55"/>
      <c r="J54" s="55"/>
      <c r="K54" s="61"/>
    </row>
    <row r="55" spans="2:14" ht="20" customHeight="1" x14ac:dyDescent="0.35">
      <c r="B55" s="60"/>
      <c r="C55" s="504" t="s">
        <v>110</v>
      </c>
      <c r="D55" s="504"/>
      <c r="E55" s="504"/>
      <c r="F55" s="504"/>
      <c r="G55" s="504"/>
      <c r="H55" s="504"/>
      <c r="I55" s="504"/>
      <c r="J55" s="504"/>
      <c r="K55" s="61"/>
    </row>
    <row r="56" spans="2:14" ht="20" customHeight="1" x14ac:dyDescent="0.35">
      <c r="B56" s="60"/>
      <c r="C56" s="111" t="s">
        <v>23</v>
      </c>
      <c r="D56" s="112"/>
      <c r="E56" s="112"/>
      <c r="F56" s="112"/>
      <c r="G56" s="112"/>
      <c r="H56" s="112"/>
      <c r="I56" s="112"/>
      <c r="J56" s="112"/>
      <c r="K56" s="61"/>
    </row>
    <row r="57" spans="2:14" ht="10" customHeight="1" x14ac:dyDescent="0.35">
      <c r="B57" s="60"/>
      <c r="C57" s="107"/>
      <c r="D57" s="108"/>
      <c r="E57" s="55"/>
      <c r="F57" s="55"/>
      <c r="G57" s="55"/>
      <c r="H57" s="55"/>
      <c r="K57" s="61"/>
    </row>
    <row r="58" spans="2:14" ht="10" customHeight="1" x14ac:dyDescent="0.35">
      <c r="B58" s="60"/>
      <c r="C58" s="505"/>
      <c r="D58" s="506"/>
      <c r="E58" s="113"/>
      <c r="F58" s="114"/>
      <c r="G58" s="114"/>
      <c r="H58" s="114"/>
      <c r="I58" s="114"/>
      <c r="J58" s="115"/>
      <c r="K58" s="61"/>
      <c r="M58" s="116"/>
    </row>
    <row r="59" spans="2:14" ht="90" customHeight="1" x14ac:dyDescent="0.35">
      <c r="B59" s="60"/>
      <c r="C59" s="476" t="s">
        <v>153</v>
      </c>
      <c r="D59" s="477"/>
      <c r="E59" s="477"/>
      <c r="F59" s="472"/>
      <c r="G59" s="473"/>
      <c r="H59" s="473"/>
      <c r="I59" s="473"/>
      <c r="J59" s="474"/>
      <c r="K59" s="61"/>
      <c r="N59" s="119"/>
    </row>
    <row r="60" spans="2:14" ht="10" customHeight="1" x14ac:dyDescent="0.35">
      <c r="B60" s="60"/>
      <c r="C60" s="120"/>
      <c r="D60" s="121"/>
      <c r="E60" s="121"/>
      <c r="F60" s="122"/>
      <c r="G60" s="123"/>
      <c r="H60" s="123"/>
      <c r="I60" s="123"/>
      <c r="J60" s="124"/>
      <c r="K60" s="61"/>
      <c r="N60" s="119"/>
    </row>
    <row r="61" spans="2:14" ht="36" customHeight="1" x14ac:dyDescent="0.35">
      <c r="B61" s="60"/>
      <c r="C61" s="478" t="s">
        <v>111</v>
      </c>
      <c r="D61" s="479"/>
      <c r="E61" s="479"/>
      <c r="F61" s="27"/>
      <c r="G61" s="125"/>
      <c r="H61" s="125"/>
      <c r="I61" s="125"/>
      <c r="J61" s="126"/>
      <c r="K61" s="61"/>
    </row>
    <row r="62" spans="2:14" ht="10" customHeight="1" x14ac:dyDescent="0.35">
      <c r="B62" s="60"/>
      <c r="C62" s="120"/>
      <c r="D62" s="121"/>
      <c r="E62" s="121"/>
      <c r="F62" s="123"/>
      <c r="G62" s="123"/>
      <c r="H62" s="123"/>
      <c r="I62" s="123"/>
      <c r="J62" s="124"/>
      <c r="K62" s="61"/>
      <c r="N62" s="119"/>
    </row>
    <row r="63" spans="2:14" ht="24" customHeight="1" x14ac:dyDescent="0.35">
      <c r="B63" s="60"/>
      <c r="C63" s="482" t="s">
        <v>122</v>
      </c>
      <c r="D63" s="483"/>
      <c r="E63" s="483"/>
      <c r="F63" s="36"/>
      <c r="G63" s="127"/>
      <c r="H63" s="480" t="str">
        <f>IF(F64="","","Le rapport final devra être remis au plus tard le")</f>
        <v/>
      </c>
      <c r="I63" s="480"/>
      <c r="J63" s="481"/>
      <c r="K63" s="61"/>
      <c r="M63" s="128"/>
      <c r="N63" s="129"/>
    </row>
    <row r="64" spans="2:14" ht="24" customHeight="1" x14ac:dyDescent="0.35">
      <c r="B64" s="60"/>
      <c r="C64" s="482" t="s">
        <v>90</v>
      </c>
      <c r="D64" s="483"/>
      <c r="E64" s="483"/>
      <c r="F64" s="36"/>
      <c r="G64" s="127"/>
      <c r="H64" s="480" t="str">
        <f>IF(F64="","",TEXT(N64,"j mmmm aaaa"))</f>
        <v/>
      </c>
      <c r="I64" s="480"/>
      <c r="J64" s="481"/>
      <c r="K64" s="61"/>
      <c r="M64" s="128"/>
      <c r="N64" s="130">
        <f>+F64+90</f>
        <v>90</v>
      </c>
    </row>
    <row r="65" spans="2:14" ht="10" customHeight="1" x14ac:dyDescent="0.35">
      <c r="B65" s="60"/>
      <c r="C65" s="131"/>
      <c r="D65" s="95"/>
      <c r="E65" s="95"/>
      <c r="F65" s="132"/>
      <c r="G65" s="132"/>
      <c r="H65" s="132"/>
      <c r="I65" s="132"/>
      <c r="J65" s="133"/>
      <c r="K65" s="61"/>
      <c r="M65" s="116"/>
      <c r="N65" s="129"/>
    </row>
    <row r="66" spans="2:14" ht="24" customHeight="1" x14ac:dyDescent="0.35">
      <c r="B66" s="60"/>
      <c r="C66" s="478" t="s">
        <v>89</v>
      </c>
      <c r="D66" s="479"/>
      <c r="E66" s="479"/>
      <c r="F66" s="433"/>
      <c r="G66" s="475"/>
      <c r="H66" s="475"/>
      <c r="I66" s="475"/>
      <c r="J66" s="434"/>
      <c r="K66" s="61"/>
    </row>
    <row r="67" spans="2:14" ht="10" customHeight="1" x14ac:dyDescent="0.35">
      <c r="B67" s="60"/>
      <c r="C67" s="120"/>
      <c r="D67" s="121"/>
      <c r="E67" s="121"/>
      <c r="F67" s="507"/>
      <c r="G67" s="507"/>
      <c r="H67" s="507"/>
      <c r="I67" s="507"/>
      <c r="J67" s="508"/>
      <c r="K67" s="61"/>
      <c r="N67" s="119"/>
    </row>
    <row r="68" spans="2:14" ht="50" customHeight="1" x14ac:dyDescent="0.35">
      <c r="B68" s="60"/>
      <c r="C68" s="476" t="s">
        <v>91</v>
      </c>
      <c r="D68" s="477"/>
      <c r="E68" s="477"/>
      <c r="F68" s="472"/>
      <c r="G68" s="473"/>
      <c r="H68" s="473"/>
      <c r="I68" s="473"/>
      <c r="J68" s="474"/>
      <c r="K68" s="61"/>
      <c r="M68" s="136"/>
    </row>
    <row r="69" spans="2:14" ht="50" customHeight="1" x14ac:dyDescent="0.35">
      <c r="B69" s="60"/>
      <c r="C69" s="117"/>
      <c r="D69" s="118"/>
      <c r="E69" s="118"/>
      <c r="F69" s="472"/>
      <c r="G69" s="473"/>
      <c r="H69" s="473"/>
      <c r="I69" s="473"/>
      <c r="J69" s="474"/>
      <c r="K69" s="61"/>
      <c r="M69" s="136"/>
    </row>
    <row r="70" spans="2:14" ht="50" customHeight="1" x14ac:dyDescent="0.35">
      <c r="B70" s="60"/>
      <c r="C70" s="117"/>
      <c r="D70" s="118"/>
      <c r="E70" s="118"/>
      <c r="F70" s="472"/>
      <c r="G70" s="473"/>
      <c r="H70" s="473"/>
      <c r="I70" s="473"/>
      <c r="J70" s="474"/>
      <c r="K70" s="61"/>
      <c r="M70" s="136"/>
    </row>
    <row r="71" spans="2:14" ht="50" customHeight="1" x14ac:dyDescent="0.35">
      <c r="B71" s="60"/>
      <c r="C71" s="117"/>
      <c r="D71" s="118"/>
      <c r="E71" s="118"/>
      <c r="F71" s="472"/>
      <c r="G71" s="473"/>
      <c r="H71" s="473"/>
      <c r="I71" s="473"/>
      <c r="J71" s="474"/>
      <c r="K71" s="61"/>
      <c r="M71" s="136"/>
    </row>
    <row r="72" spans="2:14" ht="50" customHeight="1" x14ac:dyDescent="0.35">
      <c r="B72" s="60"/>
      <c r="C72" s="117"/>
      <c r="D72" s="118"/>
      <c r="E72" s="118"/>
      <c r="F72" s="472"/>
      <c r="G72" s="473"/>
      <c r="H72" s="473"/>
      <c r="I72" s="473"/>
      <c r="J72" s="474"/>
      <c r="K72" s="61"/>
      <c r="M72" s="136"/>
    </row>
    <row r="73" spans="2:14" ht="14" customHeight="1" x14ac:dyDescent="0.35">
      <c r="B73" s="60"/>
      <c r="C73" s="117"/>
      <c r="D73" s="118"/>
      <c r="E73" s="118"/>
      <c r="F73" s="134"/>
      <c r="G73" s="134"/>
      <c r="H73" s="134"/>
      <c r="I73" s="134"/>
      <c r="J73" s="135"/>
      <c r="K73" s="61"/>
      <c r="M73" s="136"/>
    </row>
    <row r="74" spans="2:14" ht="24" customHeight="1" x14ac:dyDescent="0.35">
      <c r="B74" s="60"/>
      <c r="C74" s="482" t="s">
        <v>112</v>
      </c>
      <c r="D74" s="483"/>
      <c r="E74" s="483"/>
      <c r="F74" s="483"/>
      <c r="G74" s="483"/>
      <c r="H74" s="483"/>
      <c r="I74" s="483"/>
      <c r="J74" s="484"/>
      <c r="K74" s="61"/>
    </row>
    <row r="75" spans="2:14" ht="23" customHeight="1" x14ac:dyDescent="0.35">
      <c r="B75" s="60"/>
      <c r="C75" s="511" t="s">
        <v>56</v>
      </c>
      <c r="D75" s="509"/>
      <c r="E75" s="509" t="s">
        <v>21</v>
      </c>
      <c r="F75" s="509"/>
      <c r="G75" s="509" t="s">
        <v>78</v>
      </c>
      <c r="H75" s="509"/>
      <c r="I75" s="509" t="s">
        <v>87</v>
      </c>
      <c r="J75" s="510"/>
      <c r="K75" s="61"/>
    </row>
    <row r="76" spans="2:14" ht="23" customHeight="1" x14ac:dyDescent="0.35">
      <c r="B76" s="60"/>
      <c r="C76" s="435"/>
      <c r="D76" s="435"/>
      <c r="E76" s="435"/>
      <c r="F76" s="435"/>
      <c r="G76" s="435"/>
      <c r="H76" s="435"/>
      <c r="I76" s="435"/>
      <c r="J76" s="435"/>
      <c r="K76" s="61"/>
    </row>
    <row r="77" spans="2:14" ht="23" customHeight="1" x14ac:dyDescent="0.35">
      <c r="B77" s="60"/>
      <c r="C77" s="435"/>
      <c r="D77" s="435"/>
      <c r="E77" s="435"/>
      <c r="F77" s="435"/>
      <c r="G77" s="435"/>
      <c r="H77" s="435"/>
      <c r="I77" s="435"/>
      <c r="J77" s="435"/>
      <c r="K77" s="61"/>
    </row>
    <row r="78" spans="2:14" ht="23" customHeight="1" x14ac:dyDescent="0.35">
      <c r="B78" s="60"/>
      <c r="C78" s="435"/>
      <c r="D78" s="435"/>
      <c r="E78" s="435"/>
      <c r="F78" s="435"/>
      <c r="G78" s="435"/>
      <c r="H78" s="435"/>
      <c r="I78" s="435"/>
      <c r="J78" s="435"/>
      <c r="K78" s="61"/>
    </row>
    <row r="79" spans="2:14" ht="23" customHeight="1" x14ac:dyDescent="0.35">
      <c r="B79" s="60"/>
      <c r="C79" s="435"/>
      <c r="D79" s="435"/>
      <c r="E79" s="435"/>
      <c r="F79" s="435"/>
      <c r="G79" s="435"/>
      <c r="H79" s="435"/>
      <c r="I79" s="435"/>
      <c r="J79" s="435"/>
      <c r="K79" s="61"/>
    </row>
    <row r="80" spans="2:14" ht="23" customHeight="1" x14ac:dyDescent="0.35">
      <c r="B80" s="60"/>
      <c r="C80" s="435"/>
      <c r="D80" s="435"/>
      <c r="E80" s="435"/>
      <c r="F80" s="435"/>
      <c r="G80" s="435"/>
      <c r="H80" s="435"/>
      <c r="I80" s="435"/>
      <c r="J80" s="435"/>
      <c r="K80" s="61"/>
    </row>
    <row r="81" spans="2:13" ht="10" customHeight="1" x14ac:dyDescent="0.35">
      <c r="B81" s="60"/>
      <c r="C81" s="137"/>
      <c r="D81" s="138"/>
      <c r="E81" s="138"/>
      <c r="F81" s="138"/>
      <c r="G81" s="138"/>
      <c r="H81" s="138"/>
      <c r="I81" s="138"/>
      <c r="J81" s="139"/>
      <c r="K81" s="61"/>
    </row>
    <row r="82" spans="2:13" ht="92.5" customHeight="1" x14ac:dyDescent="0.35">
      <c r="B82" s="60"/>
      <c r="C82" s="476" t="s">
        <v>88</v>
      </c>
      <c r="D82" s="477"/>
      <c r="E82" s="477"/>
      <c r="F82" s="472"/>
      <c r="G82" s="473"/>
      <c r="H82" s="473"/>
      <c r="I82" s="473"/>
      <c r="J82" s="474"/>
      <c r="K82" s="61"/>
      <c r="M82" s="140"/>
    </row>
    <row r="83" spans="2:13" ht="10" customHeight="1" x14ac:dyDescent="0.35">
      <c r="B83" s="60"/>
      <c r="C83" s="131"/>
      <c r="D83" s="95"/>
      <c r="E83" s="95"/>
      <c r="F83" s="141"/>
      <c r="G83" s="141"/>
      <c r="H83" s="141"/>
      <c r="I83" s="141"/>
      <c r="J83" s="142"/>
      <c r="K83" s="61"/>
      <c r="M83" s="116"/>
    </row>
    <row r="84" spans="2:13" ht="40" customHeight="1" x14ac:dyDescent="0.35">
      <c r="B84" s="60"/>
      <c r="C84" s="476" t="s">
        <v>117</v>
      </c>
      <c r="D84" s="477"/>
      <c r="E84" s="477"/>
      <c r="F84" s="472"/>
      <c r="G84" s="473"/>
      <c r="H84" s="473"/>
      <c r="I84" s="473"/>
      <c r="J84" s="474"/>
      <c r="K84" s="61"/>
    </row>
    <row r="85" spans="2:13" ht="40" customHeight="1" x14ac:dyDescent="0.35">
      <c r="B85" s="60"/>
      <c r="C85" s="476"/>
      <c r="D85" s="477"/>
      <c r="E85" s="477"/>
      <c r="F85" s="472"/>
      <c r="G85" s="473"/>
      <c r="H85" s="473"/>
      <c r="I85" s="473"/>
      <c r="J85" s="474"/>
      <c r="K85" s="61"/>
    </row>
    <row r="86" spans="2:13" ht="40" customHeight="1" x14ac:dyDescent="0.35">
      <c r="B86" s="60"/>
      <c r="C86" s="476"/>
      <c r="D86" s="477"/>
      <c r="E86" s="477"/>
      <c r="F86" s="472"/>
      <c r="G86" s="473"/>
      <c r="H86" s="473"/>
      <c r="I86" s="473"/>
      <c r="J86" s="474"/>
      <c r="K86" s="61"/>
      <c r="M86" s="116"/>
    </row>
    <row r="87" spans="2:13" ht="40" customHeight="1" x14ac:dyDescent="0.35">
      <c r="B87" s="60"/>
      <c r="C87" s="476"/>
      <c r="D87" s="477"/>
      <c r="E87" s="477"/>
      <c r="F87" s="472"/>
      <c r="G87" s="473"/>
      <c r="H87" s="473"/>
      <c r="I87" s="473"/>
      <c r="J87" s="474"/>
      <c r="K87" s="61"/>
    </row>
    <row r="88" spans="2:13" ht="40" customHeight="1" x14ac:dyDescent="0.35">
      <c r="B88" s="60"/>
      <c r="C88" s="476"/>
      <c r="D88" s="477"/>
      <c r="E88" s="477"/>
      <c r="F88" s="472"/>
      <c r="G88" s="473"/>
      <c r="H88" s="473"/>
      <c r="I88" s="473"/>
      <c r="J88" s="474"/>
      <c r="K88" s="61"/>
    </row>
    <row r="89" spans="2:13" ht="10" customHeight="1" x14ac:dyDescent="0.35">
      <c r="B89" s="60"/>
      <c r="C89" s="120"/>
      <c r="D89" s="121"/>
      <c r="E89" s="143"/>
      <c r="F89" s="143"/>
      <c r="G89" s="143"/>
      <c r="H89" s="143"/>
      <c r="I89" s="143"/>
      <c r="J89" s="144"/>
      <c r="K89" s="61"/>
    </row>
    <row r="90" spans="2:13" ht="20" customHeight="1" x14ac:dyDescent="0.35">
      <c r="B90" s="60"/>
      <c r="C90" s="478" t="s">
        <v>123</v>
      </c>
      <c r="D90" s="479"/>
      <c r="E90" s="479"/>
      <c r="F90" s="502"/>
      <c r="G90" s="145"/>
      <c r="H90" s="146"/>
      <c r="I90" s="141"/>
      <c r="J90" s="142"/>
      <c r="K90" s="61"/>
      <c r="M90" s="147"/>
    </row>
    <row r="91" spans="2:13" ht="20" customHeight="1" x14ac:dyDescent="0.35">
      <c r="B91" s="60"/>
      <c r="C91" s="478"/>
      <c r="D91" s="479"/>
      <c r="E91" s="479"/>
      <c r="F91" s="503"/>
      <c r="G91" s="145"/>
      <c r="H91" s="146"/>
      <c r="I91" s="125"/>
      <c r="J91" s="148"/>
      <c r="K91" s="61"/>
      <c r="M91" s="147"/>
    </row>
    <row r="92" spans="2:13" ht="10" customHeight="1" x14ac:dyDescent="0.35">
      <c r="B92" s="60"/>
      <c r="C92" s="120"/>
      <c r="D92" s="121"/>
      <c r="E92" s="121"/>
      <c r="F92" s="134"/>
      <c r="G92" s="134"/>
      <c r="H92" s="134"/>
      <c r="I92" s="134"/>
      <c r="J92" s="135"/>
      <c r="K92" s="61"/>
      <c r="M92" s="149"/>
    </row>
    <row r="93" spans="2:13" ht="35" customHeight="1" x14ac:dyDescent="0.35">
      <c r="B93" s="60"/>
      <c r="C93" s="470" t="s">
        <v>113</v>
      </c>
      <c r="D93" s="471"/>
      <c r="E93" s="471"/>
      <c r="F93" s="433"/>
      <c r="G93" s="475"/>
      <c r="H93" s="475"/>
      <c r="I93" s="475"/>
      <c r="J93" s="434"/>
      <c r="K93" s="61"/>
      <c r="M93" s="149"/>
    </row>
    <row r="94" spans="2:13" ht="10" customHeight="1" x14ac:dyDescent="0.35">
      <c r="B94" s="60"/>
      <c r="C94" s="120"/>
      <c r="D94" s="121"/>
      <c r="E94" s="121"/>
      <c r="F94" s="134"/>
      <c r="G94" s="134"/>
      <c r="H94" s="134"/>
      <c r="I94" s="134"/>
      <c r="J94" s="135"/>
      <c r="K94" s="61"/>
      <c r="M94" s="149"/>
    </row>
    <row r="95" spans="2:13" ht="50" customHeight="1" x14ac:dyDescent="0.35">
      <c r="B95" s="60"/>
      <c r="C95" s="476" t="s">
        <v>77</v>
      </c>
      <c r="D95" s="477"/>
      <c r="E95" s="477"/>
      <c r="F95" s="472"/>
      <c r="G95" s="473"/>
      <c r="H95" s="473"/>
      <c r="I95" s="473"/>
      <c r="J95" s="474"/>
      <c r="K95" s="61"/>
      <c r="M95" s="136"/>
    </row>
    <row r="96" spans="2:13" ht="50" customHeight="1" x14ac:dyDescent="0.35">
      <c r="B96" s="60"/>
      <c r="C96" s="476"/>
      <c r="D96" s="477"/>
      <c r="E96" s="477"/>
      <c r="F96" s="472"/>
      <c r="G96" s="473"/>
      <c r="H96" s="473"/>
      <c r="I96" s="473"/>
      <c r="J96" s="474"/>
      <c r="K96" s="61"/>
      <c r="M96" s="140"/>
    </row>
    <row r="97" spans="2:13" ht="50" customHeight="1" x14ac:dyDescent="0.35">
      <c r="B97" s="60"/>
      <c r="C97" s="120"/>
      <c r="D97" s="121"/>
      <c r="E97" s="121"/>
      <c r="F97" s="472"/>
      <c r="G97" s="473"/>
      <c r="H97" s="473"/>
      <c r="I97" s="473"/>
      <c r="J97" s="474"/>
      <c r="K97" s="61"/>
      <c r="M97" s="140"/>
    </row>
    <row r="98" spans="2:13" ht="50" customHeight="1" x14ac:dyDescent="0.35">
      <c r="B98" s="60"/>
      <c r="C98" s="120"/>
      <c r="D98" s="121"/>
      <c r="E98" s="121"/>
      <c r="F98" s="472"/>
      <c r="G98" s="473"/>
      <c r="H98" s="473"/>
      <c r="I98" s="473"/>
      <c r="J98" s="474"/>
      <c r="K98" s="61"/>
      <c r="M98" s="140"/>
    </row>
    <row r="99" spans="2:13" ht="50" customHeight="1" x14ac:dyDescent="0.35">
      <c r="B99" s="60"/>
      <c r="C99" s="120"/>
      <c r="D99" s="121"/>
      <c r="E99" s="121"/>
      <c r="F99" s="472"/>
      <c r="G99" s="473"/>
      <c r="H99" s="473"/>
      <c r="I99" s="473"/>
      <c r="J99" s="474"/>
      <c r="K99" s="61"/>
      <c r="M99" s="140"/>
    </row>
    <row r="100" spans="2:13" ht="10" customHeight="1" x14ac:dyDescent="0.35">
      <c r="B100" s="60"/>
      <c r="C100" s="150"/>
      <c r="D100" s="151"/>
      <c r="E100" s="151"/>
      <c r="F100" s="152"/>
      <c r="G100" s="153"/>
      <c r="H100" s="153"/>
      <c r="I100" s="153"/>
      <c r="J100" s="154"/>
      <c r="K100" s="61"/>
    </row>
    <row r="101" spans="2:13" ht="10" customHeight="1" thickBot="1" x14ac:dyDescent="0.4">
      <c r="B101" s="66"/>
      <c r="C101" s="155"/>
      <c r="D101" s="155"/>
      <c r="E101" s="156"/>
      <c r="F101" s="157"/>
      <c r="G101" s="157"/>
      <c r="H101" s="157"/>
      <c r="I101" s="157"/>
      <c r="J101" s="157"/>
      <c r="K101" s="69"/>
    </row>
    <row r="102" spans="2:13" ht="14" customHeight="1" thickBot="1" x14ac:dyDescent="0.4">
      <c r="B102" s="158"/>
      <c r="C102" s="159"/>
      <c r="D102" s="159"/>
      <c r="E102" s="159"/>
      <c r="F102" s="159"/>
      <c r="G102" s="159"/>
      <c r="H102" s="159"/>
      <c r="I102" s="159"/>
      <c r="J102" s="159"/>
      <c r="K102" s="160"/>
      <c r="L102" s="46"/>
    </row>
    <row r="103" spans="2:13" ht="10" customHeight="1" x14ac:dyDescent="0.35">
      <c r="B103" s="56"/>
      <c r="C103" s="105"/>
      <c r="D103" s="105"/>
      <c r="E103" s="106"/>
      <c r="F103" s="72"/>
      <c r="G103" s="57"/>
      <c r="H103" s="57"/>
      <c r="I103" s="57"/>
      <c r="J103" s="57"/>
      <c r="K103" s="59"/>
    </row>
    <row r="104" spans="2:13" ht="26.15" customHeight="1" x14ac:dyDescent="0.35">
      <c r="B104" s="60"/>
      <c r="C104" s="449" t="s">
        <v>118</v>
      </c>
      <c r="D104" s="450"/>
      <c r="E104" s="450"/>
      <c r="F104" s="450"/>
      <c r="G104" s="450"/>
      <c r="H104" s="450"/>
      <c r="I104" s="450"/>
      <c r="J104" s="451"/>
      <c r="K104" s="61"/>
    </row>
    <row r="105" spans="2:13" ht="10" customHeight="1" x14ac:dyDescent="0.35">
      <c r="B105" s="60"/>
      <c r="C105" s="107"/>
      <c r="D105" s="107"/>
      <c r="E105" s="108"/>
      <c r="F105" s="55"/>
      <c r="G105" s="55"/>
      <c r="H105" s="55"/>
      <c r="I105" s="55"/>
      <c r="J105" s="55"/>
      <c r="K105" s="61"/>
    </row>
    <row r="106" spans="2:13" ht="28" customHeight="1" x14ac:dyDescent="0.35">
      <c r="B106" s="60"/>
      <c r="C106" s="109" t="s">
        <v>22</v>
      </c>
      <c r="D106" s="107"/>
      <c r="E106" s="108"/>
      <c r="F106" s="55"/>
      <c r="G106" s="55"/>
      <c r="H106" s="55"/>
      <c r="I106" s="55"/>
      <c r="J106" s="55"/>
      <c r="K106" s="61"/>
    </row>
    <row r="107" spans="2:13" ht="40" customHeight="1" x14ac:dyDescent="0.35">
      <c r="B107" s="60"/>
      <c r="C107" s="468" t="s">
        <v>157</v>
      </c>
      <c r="D107" s="468"/>
      <c r="E107" s="468"/>
      <c r="F107" s="468"/>
      <c r="G107" s="468"/>
      <c r="H107" s="468"/>
      <c r="I107" s="468"/>
      <c r="J107" s="468"/>
      <c r="K107" s="61"/>
    </row>
    <row r="108" spans="2:13" ht="10" customHeight="1" thickBot="1" x14ac:dyDescent="0.4">
      <c r="B108" s="66"/>
      <c r="C108" s="101"/>
      <c r="D108" s="101"/>
      <c r="E108" s="102"/>
      <c r="F108" s="157"/>
      <c r="G108" s="157"/>
      <c r="H108" s="4"/>
      <c r="I108" s="157"/>
      <c r="J108" s="157"/>
      <c r="K108" s="69"/>
    </row>
    <row r="109" spans="2:13" ht="14" customHeight="1" thickBot="1" x14ac:dyDescent="0.4">
      <c r="C109" s="107"/>
      <c r="D109" s="107"/>
      <c r="E109" s="108"/>
      <c r="F109" s="161"/>
    </row>
    <row r="110" spans="2:13" ht="10" customHeight="1" x14ac:dyDescent="0.35">
      <c r="B110" s="56"/>
      <c r="C110" s="105"/>
      <c r="D110" s="105"/>
      <c r="E110" s="106"/>
      <c r="F110" s="72"/>
      <c r="G110" s="57"/>
      <c r="H110" s="57"/>
      <c r="I110" s="57"/>
      <c r="J110" s="57"/>
      <c r="K110" s="59"/>
    </row>
    <row r="111" spans="2:13" ht="26" customHeight="1" x14ac:dyDescent="0.35">
      <c r="B111" s="60"/>
      <c r="C111" s="449" t="s">
        <v>119</v>
      </c>
      <c r="D111" s="450"/>
      <c r="E111" s="450"/>
      <c r="F111" s="450"/>
      <c r="G111" s="450"/>
      <c r="H111" s="450"/>
      <c r="I111" s="450"/>
      <c r="J111" s="451"/>
      <c r="K111" s="61"/>
    </row>
    <row r="112" spans="2:13" ht="10" customHeight="1" x14ac:dyDescent="0.35">
      <c r="B112" s="60"/>
      <c r="C112" s="107"/>
      <c r="D112" s="107"/>
      <c r="E112" s="108"/>
      <c r="F112" s="55"/>
      <c r="G112" s="55"/>
      <c r="H112" s="55"/>
      <c r="I112" s="55"/>
      <c r="J112" s="55"/>
      <c r="K112" s="61"/>
    </row>
    <row r="113" spans="2:13" ht="28" customHeight="1" x14ac:dyDescent="0.35">
      <c r="B113" s="60"/>
      <c r="C113" s="109" t="s">
        <v>22</v>
      </c>
      <c r="D113" s="107"/>
      <c r="E113" s="108"/>
      <c r="F113" s="55"/>
      <c r="G113" s="55"/>
      <c r="H113" s="55"/>
      <c r="I113" s="55"/>
      <c r="J113" s="55"/>
      <c r="K113" s="61"/>
    </row>
    <row r="114" spans="2:13" ht="25" customHeight="1" x14ac:dyDescent="0.35">
      <c r="B114" s="60"/>
      <c r="C114" s="469" t="s">
        <v>59</v>
      </c>
      <c r="D114" s="469"/>
      <c r="E114" s="469"/>
      <c r="F114" s="469"/>
      <c r="G114" s="469"/>
      <c r="H114" s="469"/>
      <c r="I114" s="469"/>
      <c r="J114" s="469"/>
      <c r="K114" s="61"/>
      <c r="M114" s="53"/>
    </row>
    <row r="115" spans="2:13" ht="10" customHeight="1" x14ac:dyDescent="0.35">
      <c r="B115" s="60"/>
      <c r="C115" s="162"/>
      <c r="D115" s="162"/>
      <c r="E115" s="162"/>
      <c r="F115" s="162"/>
      <c r="G115" s="162"/>
      <c r="H115" s="162"/>
      <c r="I115" s="162"/>
      <c r="J115" s="162"/>
      <c r="K115" s="61"/>
    </row>
    <row r="116" spans="2:13" ht="20" customHeight="1" x14ac:dyDescent="0.35">
      <c r="B116" s="60"/>
      <c r="C116" s="162"/>
      <c r="D116" s="162"/>
      <c r="E116" s="162"/>
      <c r="F116" s="162"/>
      <c r="G116" s="487" t="s">
        <v>50</v>
      </c>
      <c r="H116" s="487"/>
      <c r="I116" s="162"/>
      <c r="J116" s="162"/>
      <c r="K116" s="61"/>
    </row>
    <row r="117" spans="2:13" ht="90" customHeight="1" x14ac:dyDescent="0.35">
      <c r="B117" s="60"/>
      <c r="C117" s="492" t="s">
        <v>58</v>
      </c>
      <c r="D117" s="493"/>
      <c r="E117" s="163" t="s">
        <v>25</v>
      </c>
      <c r="F117" s="164" t="s">
        <v>53</v>
      </c>
      <c r="G117" s="165" t="s">
        <v>51</v>
      </c>
      <c r="H117" s="166" t="s">
        <v>52</v>
      </c>
      <c r="I117" s="485" t="s">
        <v>168</v>
      </c>
      <c r="J117" s="486"/>
      <c r="K117" s="74"/>
      <c r="M117" s="167"/>
    </row>
    <row r="118" spans="2:13" s="1" customFormat="1" ht="22" customHeight="1" x14ac:dyDescent="0.3">
      <c r="B118" s="168"/>
      <c r="C118" s="512" t="s">
        <v>79</v>
      </c>
      <c r="D118" s="513"/>
      <c r="E118" s="513"/>
      <c r="F118" s="513"/>
      <c r="G118" s="513"/>
      <c r="H118" s="513"/>
      <c r="I118" s="513"/>
      <c r="J118" s="514"/>
      <c r="K118" s="169"/>
      <c r="M118" s="48"/>
    </row>
    <row r="119" spans="2:13" ht="22" customHeight="1" x14ac:dyDescent="0.35">
      <c r="B119" s="60"/>
      <c r="C119" s="433"/>
      <c r="D119" s="434"/>
      <c r="E119" s="5"/>
      <c r="F119" s="6"/>
      <c r="G119" s="170" t="str">
        <f t="shared" ref="G119:G126" si="0">IF(F119="","",E119-F119)</f>
        <v/>
      </c>
      <c r="H119" s="170"/>
      <c r="I119" s="433"/>
      <c r="J119" s="434"/>
      <c r="K119" s="61"/>
    </row>
    <row r="120" spans="2:13" s="1" customFormat="1" ht="22" customHeight="1" x14ac:dyDescent="0.3">
      <c r="B120" s="168"/>
      <c r="C120" s="433"/>
      <c r="D120" s="434"/>
      <c r="E120" s="5"/>
      <c r="F120" s="6"/>
      <c r="G120" s="170" t="str">
        <f t="shared" si="0"/>
        <v/>
      </c>
      <c r="H120" s="170"/>
      <c r="I120" s="433"/>
      <c r="J120" s="434"/>
      <c r="K120" s="169"/>
      <c r="M120" s="2"/>
    </row>
    <row r="121" spans="2:13" ht="22.5" customHeight="1" x14ac:dyDescent="0.35">
      <c r="B121" s="60"/>
      <c r="C121" s="433"/>
      <c r="D121" s="434"/>
      <c r="E121" s="15"/>
      <c r="F121" s="16"/>
      <c r="G121" s="170" t="str">
        <f t="shared" ref="G121:G122" si="1">IF(F121="","",E121-F121)</f>
        <v/>
      </c>
      <c r="H121" s="170"/>
      <c r="I121" s="433"/>
      <c r="J121" s="434"/>
      <c r="K121" s="61"/>
    </row>
    <row r="122" spans="2:13" s="1" customFormat="1" ht="22" customHeight="1" x14ac:dyDescent="0.3">
      <c r="B122" s="168"/>
      <c r="C122" s="433"/>
      <c r="D122" s="434"/>
      <c r="E122" s="5"/>
      <c r="F122" s="6"/>
      <c r="G122" s="170" t="str">
        <f t="shared" si="1"/>
        <v/>
      </c>
      <c r="H122" s="170"/>
      <c r="I122" s="433"/>
      <c r="J122" s="434"/>
      <c r="K122" s="169"/>
      <c r="M122" s="2"/>
    </row>
    <row r="123" spans="2:13" ht="22.5" customHeight="1" x14ac:dyDescent="0.35">
      <c r="B123" s="60"/>
      <c r="C123" s="433"/>
      <c r="D123" s="434"/>
      <c r="E123" s="15"/>
      <c r="F123" s="16"/>
      <c r="G123" s="170" t="str">
        <f t="shared" si="0"/>
        <v/>
      </c>
      <c r="H123" s="170"/>
      <c r="I123" s="433"/>
      <c r="J123" s="434"/>
      <c r="K123" s="61"/>
    </row>
    <row r="124" spans="2:13" ht="22.5" customHeight="1" x14ac:dyDescent="0.35">
      <c r="B124" s="60"/>
      <c r="C124" s="433"/>
      <c r="D124" s="434"/>
      <c r="E124" s="15"/>
      <c r="F124" s="16"/>
      <c r="G124" s="170" t="str">
        <f t="shared" si="0"/>
        <v/>
      </c>
      <c r="H124" s="170"/>
      <c r="I124" s="433"/>
      <c r="J124" s="434"/>
      <c r="K124" s="61"/>
    </row>
    <row r="125" spans="2:13" s="1" customFormat="1" ht="22" customHeight="1" x14ac:dyDescent="0.3">
      <c r="B125" s="168"/>
      <c r="C125" s="433"/>
      <c r="D125" s="434"/>
      <c r="E125" s="5"/>
      <c r="F125" s="6"/>
      <c r="G125" s="170" t="str">
        <f t="shared" si="0"/>
        <v/>
      </c>
      <c r="H125" s="170"/>
      <c r="I125" s="433"/>
      <c r="J125" s="434"/>
      <c r="K125" s="169"/>
      <c r="M125" s="2"/>
    </row>
    <row r="126" spans="2:13" ht="22.5" customHeight="1" x14ac:dyDescent="0.35">
      <c r="B126" s="60"/>
      <c r="C126" s="433"/>
      <c r="D126" s="434"/>
      <c r="E126" s="15"/>
      <c r="F126" s="16"/>
      <c r="G126" s="170" t="str">
        <f t="shared" si="0"/>
        <v/>
      </c>
      <c r="H126" s="170"/>
      <c r="I126" s="433"/>
      <c r="J126" s="434"/>
      <c r="K126" s="61"/>
    </row>
    <row r="127" spans="2:13" s="1" customFormat="1" ht="22" customHeight="1" x14ac:dyDescent="0.3">
      <c r="B127" s="168"/>
      <c r="C127" s="433"/>
      <c r="D127" s="434"/>
      <c r="E127" s="5"/>
      <c r="F127" s="6"/>
      <c r="G127" s="170" t="str">
        <f t="shared" ref="G127:G175" si="2">IF(F127="","",E127-F127)</f>
        <v/>
      </c>
      <c r="H127" s="170"/>
      <c r="I127" s="433"/>
      <c r="J127" s="434"/>
      <c r="K127" s="169"/>
      <c r="M127" s="2"/>
    </row>
    <row r="128" spans="2:13" ht="22.5" customHeight="1" x14ac:dyDescent="0.35">
      <c r="B128" s="60"/>
      <c r="C128" s="433"/>
      <c r="D128" s="434"/>
      <c r="E128" s="15"/>
      <c r="F128" s="16"/>
      <c r="G128" s="170" t="str">
        <f t="shared" si="2"/>
        <v/>
      </c>
      <c r="H128" s="170"/>
      <c r="I128" s="433"/>
      <c r="J128" s="434"/>
      <c r="K128" s="61"/>
    </row>
    <row r="129" spans="2:13" ht="22.5" customHeight="1" x14ac:dyDescent="0.35">
      <c r="B129" s="60"/>
      <c r="C129" s="433"/>
      <c r="D129" s="434"/>
      <c r="E129" s="15"/>
      <c r="F129" s="16"/>
      <c r="G129" s="170" t="str">
        <f t="shared" si="2"/>
        <v/>
      </c>
      <c r="H129" s="170"/>
      <c r="I129" s="433"/>
      <c r="J129" s="434"/>
      <c r="K129" s="61"/>
    </row>
    <row r="130" spans="2:13" s="1" customFormat="1" ht="22" customHeight="1" x14ac:dyDescent="0.3">
      <c r="B130" s="168"/>
      <c r="C130" s="433"/>
      <c r="D130" s="434"/>
      <c r="E130" s="5"/>
      <c r="F130" s="6"/>
      <c r="G130" s="170" t="str">
        <f t="shared" si="2"/>
        <v/>
      </c>
      <c r="H130" s="170"/>
      <c r="I130" s="433"/>
      <c r="J130" s="434"/>
      <c r="K130" s="169"/>
      <c r="M130" s="2"/>
    </row>
    <row r="131" spans="2:13" ht="28" customHeight="1" x14ac:dyDescent="0.35">
      <c r="B131" s="60"/>
      <c r="C131" s="438" t="s">
        <v>80</v>
      </c>
      <c r="D131" s="439"/>
      <c r="E131" s="171">
        <f>SUM(E119:E130)</f>
        <v>0</v>
      </c>
      <c r="F131" s="172">
        <f t="shared" ref="F131:H131" si="3">SUM(F119:F130)</f>
        <v>0</v>
      </c>
      <c r="G131" s="173">
        <f t="shared" si="3"/>
        <v>0</v>
      </c>
      <c r="H131" s="173">
        <f t="shared" si="3"/>
        <v>0</v>
      </c>
      <c r="I131" s="174"/>
      <c r="J131" s="175"/>
      <c r="K131" s="74"/>
    </row>
    <row r="132" spans="2:13" x14ac:dyDescent="0.35">
      <c r="B132" s="60"/>
      <c r="E132" s="42"/>
      <c r="K132" s="74"/>
    </row>
    <row r="133" spans="2:13" ht="22.5" customHeight="1" x14ac:dyDescent="0.35">
      <c r="B133" s="60"/>
      <c r="C133" s="512" t="s">
        <v>202</v>
      </c>
      <c r="D133" s="513"/>
      <c r="E133" s="513"/>
      <c r="F133" s="513"/>
      <c r="G133" s="513"/>
      <c r="H133" s="513"/>
      <c r="I133" s="513"/>
      <c r="J133" s="514"/>
      <c r="K133" s="61"/>
      <c r="M133" s="53"/>
    </row>
    <row r="134" spans="2:13" s="1" customFormat="1" ht="22" customHeight="1" x14ac:dyDescent="0.3">
      <c r="B134" s="168"/>
      <c r="C134" s="433"/>
      <c r="D134" s="434"/>
      <c r="E134" s="5"/>
      <c r="F134" s="6"/>
      <c r="G134" s="170" t="str">
        <f t="shared" ref="G134:G145" si="4">IF(F134="","",E134-F134)</f>
        <v/>
      </c>
      <c r="H134" s="170"/>
      <c r="I134" s="433"/>
      <c r="J134" s="434"/>
      <c r="K134" s="169"/>
      <c r="M134" s="2"/>
    </row>
    <row r="135" spans="2:13" s="1" customFormat="1" ht="22" customHeight="1" x14ac:dyDescent="0.3">
      <c r="B135" s="168"/>
      <c r="C135" s="433"/>
      <c r="D135" s="434"/>
      <c r="E135" s="5"/>
      <c r="F135" s="6"/>
      <c r="G135" s="170" t="str">
        <f t="shared" ref="G135:G136" si="5">IF(F135="","",E135-F135)</f>
        <v/>
      </c>
      <c r="H135" s="170"/>
      <c r="I135" s="433"/>
      <c r="J135" s="434"/>
      <c r="K135" s="169"/>
      <c r="M135" s="2"/>
    </row>
    <row r="136" spans="2:13" ht="22.5" customHeight="1" x14ac:dyDescent="0.35">
      <c r="B136" s="60"/>
      <c r="C136" s="433"/>
      <c r="D136" s="434"/>
      <c r="E136" s="15"/>
      <c r="F136" s="16"/>
      <c r="G136" s="170" t="str">
        <f t="shared" si="5"/>
        <v/>
      </c>
      <c r="H136" s="170"/>
      <c r="I136" s="433"/>
      <c r="J136" s="434"/>
      <c r="K136" s="61"/>
    </row>
    <row r="137" spans="2:13" ht="22.5" customHeight="1" x14ac:dyDescent="0.35">
      <c r="B137" s="60"/>
      <c r="C137" s="433"/>
      <c r="D137" s="434"/>
      <c r="E137" s="5"/>
      <c r="F137" s="6"/>
      <c r="G137" s="170" t="str">
        <f t="shared" ref="G137:G139" si="6">IF(F137="","",E137-F137)</f>
        <v/>
      </c>
      <c r="H137" s="170"/>
      <c r="I137" s="433"/>
      <c r="J137" s="434"/>
      <c r="K137" s="61"/>
    </row>
    <row r="138" spans="2:13" ht="22.5" customHeight="1" x14ac:dyDescent="0.35">
      <c r="B138" s="60"/>
      <c r="C138" s="433"/>
      <c r="D138" s="434"/>
      <c r="E138" s="15"/>
      <c r="F138" s="16"/>
      <c r="G138" s="170" t="str">
        <f t="shared" si="6"/>
        <v/>
      </c>
      <c r="H138" s="170"/>
      <c r="I138" s="433"/>
      <c r="J138" s="434"/>
      <c r="K138" s="61"/>
    </row>
    <row r="139" spans="2:13" ht="22.5" customHeight="1" x14ac:dyDescent="0.35">
      <c r="B139" s="60"/>
      <c r="C139" s="433"/>
      <c r="D139" s="434"/>
      <c r="E139" s="15"/>
      <c r="F139" s="16"/>
      <c r="G139" s="170" t="str">
        <f t="shared" si="6"/>
        <v/>
      </c>
      <c r="H139" s="170"/>
      <c r="I139" s="433"/>
      <c r="J139" s="434"/>
      <c r="K139" s="61"/>
    </row>
    <row r="140" spans="2:13" ht="22.5" customHeight="1" x14ac:dyDescent="0.35">
      <c r="B140" s="60"/>
      <c r="C140" s="433"/>
      <c r="D140" s="434"/>
      <c r="E140" s="5"/>
      <c r="F140" s="6"/>
      <c r="G140" s="170" t="str">
        <f t="shared" ref="G140" si="7">IF(F140="","",E140-F140)</f>
        <v/>
      </c>
      <c r="H140" s="170"/>
      <c r="I140" s="433"/>
      <c r="J140" s="434"/>
      <c r="K140" s="61"/>
    </row>
    <row r="141" spans="2:13" ht="22.5" customHeight="1" x14ac:dyDescent="0.35">
      <c r="B141" s="60"/>
      <c r="C141" s="433"/>
      <c r="D141" s="434"/>
      <c r="E141" s="15"/>
      <c r="F141" s="16"/>
      <c r="G141" s="170" t="str">
        <f t="shared" ref="G141" si="8">IF(F141="","",E141-F141)</f>
        <v/>
      </c>
      <c r="H141" s="170"/>
      <c r="I141" s="433"/>
      <c r="J141" s="434"/>
      <c r="K141" s="61"/>
    </row>
    <row r="142" spans="2:13" ht="22.5" customHeight="1" x14ac:dyDescent="0.35">
      <c r="B142" s="60"/>
      <c r="C142" s="433"/>
      <c r="D142" s="434"/>
      <c r="E142" s="5"/>
      <c r="F142" s="6"/>
      <c r="G142" s="170" t="str">
        <f t="shared" si="4"/>
        <v/>
      </c>
      <c r="H142" s="170"/>
      <c r="I142" s="433"/>
      <c r="J142" s="434"/>
      <c r="K142" s="61"/>
    </row>
    <row r="143" spans="2:13" ht="22.5" customHeight="1" x14ac:dyDescent="0.35">
      <c r="B143" s="60"/>
      <c r="C143" s="433"/>
      <c r="D143" s="434"/>
      <c r="E143" s="15"/>
      <c r="F143" s="16"/>
      <c r="G143" s="170" t="str">
        <f t="shared" si="4"/>
        <v/>
      </c>
      <c r="H143" s="170"/>
      <c r="I143" s="433"/>
      <c r="J143" s="434"/>
      <c r="K143" s="61"/>
    </row>
    <row r="144" spans="2:13" ht="22.5" customHeight="1" x14ac:dyDescent="0.35">
      <c r="B144" s="60"/>
      <c r="C144" s="433"/>
      <c r="D144" s="434"/>
      <c r="E144" s="15"/>
      <c r="F144" s="16"/>
      <c r="G144" s="170" t="str">
        <f t="shared" si="4"/>
        <v/>
      </c>
      <c r="H144" s="170"/>
      <c r="I144" s="433"/>
      <c r="J144" s="434"/>
      <c r="K144" s="61"/>
      <c r="M144" s="38" t="s">
        <v>29</v>
      </c>
    </row>
    <row r="145" spans="2:13" ht="22" customHeight="1" x14ac:dyDescent="0.35">
      <c r="B145" s="60"/>
      <c r="C145" s="433"/>
      <c r="D145" s="434"/>
      <c r="E145" s="5"/>
      <c r="F145" s="6"/>
      <c r="G145" s="170" t="str">
        <f t="shared" si="4"/>
        <v/>
      </c>
      <c r="H145" s="170"/>
      <c r="I145" s="433"/>
      <c r="J145" s="434"/>
      <c r="K145" s="61"/>
    </row>
    <row r="146" spans="2:13" ht="28" customHeight="1" x14ac:dyDescent="0.35">
      <c r="B146" s="60"/>
      <c r="C146" s="438" t="s">
        <v>92</v>
      </c>
      <c r="D146" s="439"/>
      <c r="E146" s="171">
        <f>SUM(E134:E145)</f>
        <v>0</v>
      </c>
      <c r="F146" s="172">
        <f t="shared" ref="F146:H146" si="9">SUM(F134:F145)</f>
        <v>0</v>
      </c>
      <c r="G146" s="173">
        <f t="shared" si="9"/>
        <v>0</v>
      </c>
      <c r="H146" s="173">
        <f t="shared" si="9"/>
        <v>0</v>
      </c>
      <c r="I146" s="174"/>
      <c r="J146" s="175"/>
      <c r="K146" s="74"/>
    </row>
    <row r="147" spans="2:13" x14ac:dyDescent="0.35">
      <c r="B147" s="60"/>
      <c r="E147" s="42"/>
      <c r="K147" s="74"/>
    </row>
    <row r="148" spans="2:13" ht="22.5" customHeight="1" x14ac:dyDescent="0.35">
      <c r="B148" s="60"/>
      <c r="C148" s="512" t="s">
        <v>81</v>
      </c>
      <c r="D148" s="513"/>
      <c r="E148" s="513"/>
      <c r="F148" s="513"/>
      <c r="G148" s="513" t="str">
        <f t="shared" si="2"/>
        <v/>
      </c>
      <c r="H148" s="513"/>
      <c r="I148" s="513"/>
      <c r="J148" s="514"/>
      <c r="K148" s="61"/>
    </row>
    <row r="149" spans="2:13" ht="22.5" customHeight="1" x14ac:dyDescent="0.35">
      <c r="B149" s="60"/>
      <c r="C149" s="433"/>
      <c r="D149" s="434"/>
      <c r="E149" s="5"/>
      <c r="F149" s="6"/>
      <c r="G149" s="170" t="str">
        <f t="shared" si="2"/>
        <v/>
      </c>
      <c r="H149" s="170"/>
      <c r="I149" s="433"/>
      <c r="J149" s="434"/>
      <c r="K149" s="61"/>
    </row>
    <row r="150" spans="2:13" ht="22.5" customHeight="1" x14ac:dyDescent="0.35">
      <c r="B150" s="60"/>
      <c r="C150" s="433"/>
      <c r="D150" s="434"/>
      <c r="E150" s="5"/>
      <c r="F150" s="6"/>
      <c r="G150" s="170" t="str">
        <f t="shared" si="2"/>
        <v/>
      </c>
      <c r="H150" s="170"/>
      <c r="I150" s="433"/>
      <c r="J150" s="434"/>
      <c r="K150" s="61"/>
    </row>
    <row r="151" spans="2:13" ht="22.5" customHeight="1" x14ac:dyDescent="0.35">
      <c r="B151" s="60"/>
      <c r="C151" s="433"/>
      <c r="D151" s="434"/>
      <c r="E151" s="15"/>
      <c r="F151" s="16"/>
      <c r="G151" s="170" t="str">
        <f t="shared" si="2"/>
        <v/>
      </c>
      <c r="H151" s="170"/>
      <c r="I151" s="433"/>
      <c r="J151" s="434"/>
      <c r="K151" s="61"/>
    </row>
    <row r="152" spans="2:13" ht="22.5" customHeight="1" x14ac:dyDescent="0.35">
      <c r="B152" s="60"/>
      <c r="C152" s="433"/>
      <c r="D152" s="434"/>
      <c r="E152" s="5"/>
      <c r="F152" s="6"/>
      <c r="G152" s="170" t="str">
        <f t="shared" si="2"/>
        <v/>
      </c>
      <c r="H152" s="170"/>
      <c r="I152" s="433"/>
      <c r="J152" s="434"/>
      <c r="K152" s="61"/>
    </row>
    <row r="153" spans="2:13" ht="22.5" customHeight="1" x14ac:dyDescent="0.35">
      <c r="B153" s="60"/>
      <c r="C153" s="433"/>
      <c r="D153" s="434"/>
      <c r="E153" s="15"/>
      <c r="F153" s="16"/>
      <c r="G153" s="170" t="str">
        <f t="shared" ref="G153:G154" si="10">IF(F153="","",E153-F153)</f>
        <v/>
      </c>
      <c r="H153" s="170"/>
      <c r="I153" s="433"/>
      <c r="J153" s="434"/>
      <c r="K153" s="61"/>
    </row>
    <row r="154" spans="2:13" ht="22.5" customHeight="1" x14ac:dyDescent="0.35">
      <c r="B154" s="60"/>
      <c r="C154" s="433"/>
      <c r="D154" s="434"/>
      <c r="E154" s="15"/>
      <c r="F154" s="16"/>
      <c r="G154" s="170" t="str">
        <f t="shared" si="10"/>
        <v/>
      </c>
      <c r="H154" s="170"/>
      <c r="I154" s="433"/>
      <c r="J154" s="434"/>
      <c r="K154" s="61"/>
    </row>
    <row r="155" spans="2:13" ht="22.5" customHeight="1" x14ac:dyDescent="0.35">
      <c r="B155" s="60"/>
      <c r="C155" s="433"/>
      <c r="D155" s="434"/>
      <c r="E155" s="5"/>
      <c r="F155" s="6"/>
      <c r="G155" s="170" t="str">
        <f t="shared" si="2"/>
        <v/>
      </c>
      <c r="H155" s="170"/>
      <c r="I155" s="433"/>
      <c r="J155" s="434"/>
      <c r="K155" s="61"/>
    </row>
    <row r="156" spans="2:13" ht="22.5" customHeight="1" x14ac:dyDescent="0.35">
      <c r="B156" s="60"/>
      <c r="C156" s="433"/>
      <c r="D156" s="434"/>
      <c r="E156" s="15"/>
      <c r="F156" s="16"/>
      <c r="G156" s="170" t="str">
        <f t="shared" si="2"/>
        <v/>
      </c>
      <c r="H156" s="170"/>
      <c r="I156" s="433"/>
      <c r="J156" s="434"/>
      <c r="K156" s="61"/>
    </row>
    <row r="157" spans="2:13" ht="22.5" customHeight="1" x14ac:dyDescent="0.35">
      <c r="B157" s="60"/>
      <c r="C157" s="433"/>
      <c r="D157" s="434"/>
      <c r="E157" s="5"/>
      <c r="F157" s="6"/>
      <c r="G157" s="170" t="str">
        <f t="shared" si="2"/>
        <v/>
      </c>
      <c r="H157" s="170"/>
      <c r="I157" s="433"/>
      <c r="J157" s="434"/>
      <c r="K157" s="61"/>
    </row>
    <row r="158" spans="2:13" s="1" customFormat="1" ht="22" customHeight="1" x14ac:dyDescent="0.3">
      <c r="B158" s="168"/>
      <c r="C158" s="433"/>
      <c r="D158" s="434"/>
      <c r="E158" s="15"/>
      <c r="F158" s="16"/>
      <c r="G158" s="170" t="str">
        <f t="shared" si="2"/>
        <v/>
      </c>
      <c r="H158" s="170"/>
      <c r="I158" s="433"/>
      <c r="J158" s="434"/>
      <c r="K158" s="169"/>
      <c r="M158" s="2"/>
    </row>
    <row r="159" spans="2:13" ht="22.5" customHeight="1" x14ac:dyDescent="0.35">
      <c r="B159" s="60"/>
      <c r="C159" s="433"/>
      <c r="D159" s="434"/>
      <c r="E159" s="15"/>
      <c r="F159" s="16"/>
      <c r="G159" s="170" t="str">
        <f t="shared" si="2"/>
        <v/>
      </c>
      <c r="H159" s="170"/>
      <c r="I159" s="433"/>
      <c r="J159" s="434"/>
      <c r="K159" s="61"/>
    </row>
    <row r="160" spans="2:13" ht="22.5" customHeight="1" x14ac:dyDescent="0.35">
      <c r="B160" s="60"/>
      <c r="C160" s="433"/>
      <c r="D160" s="434"/>
      <c r="E160" s="5"/>
      <c r="F160" s="6"/>
      <c r="G160" s="170" t="str">
        <f t="shared" si="2"/>
        <v/>
      </c>
      <c r="H160" s="170"/>
      <c r="I160" s="433"/>
      <c r="J160" s="434"/>
      <c r="K160" s="61"/>
    </row>
    <row r="161" spans="2:13" ht="28" customHeight="1" x14ac:dyDescent="0.35">
      <c r="B161" s="60"/>
      <c r="C161" s="438" t="s">
        <v>82</v>
      </c>
      <c r="D161" s="439"/>
      <c r="E161" s="171">
        <f>SUM(E149:E160)</f>
        <v>0</v>
      </c>
      <c r="F161" s="172">
        <f t="shared" ref="F161:H161" si="11">SUM(F149:F160)</f>
        <v>0</v>
      </c>
      <c r="G161" s="173">
        <f t="shared" si="11"/>
        <v>0</v>
      </c>
      <c r="H161" s="173">
        <f t="shared" si="11"/>
        <v>0</v>
      </c>
      <c r="I161" s="174"/>
      <c r="J161" s="175"/>
      <c r="K161" s="74"/>
    </row>
    <row r="162" spans="2:13" x14ac:dyDescent="0.35">
      <c r="B162" s="60"/>
      <c r="E162" s="42"/>
      <c r="K162" s="74"/>
    </row>
    <row r="163" spans="2:13" ht="22.5" customHeight="1" x14ac:dyDescent="0.35">
      <c r="B163" s="60"/>
      <c r="C163" s="512" t="s">
        <v>86</v>
      </c>
      <c r="D163" s="513"/>
      <c r="E163" s="513"/>
      <c r="F163" s="513"/>
      <c r="G163" s="513"/>
      <c r="H163" s="513"/>
      <c r="I163" s="513"/>
      <c r="J163" s="514"/>
      <c r="K163" s="61"/>
    </row>
    <row r="164" spans="2:13" s="1" customFormat="1" ht="22" customHeight="1" x14ac:dyDescent="0.3">
      <c r="B164" s="168"/>
      <c r="C164" s="433"/>
      <c r="D164" s="434"/>
      <c r="E164" s="5"/>
      <c r="F164" s="6"/>
      <c r="G164" s="170" t="str">
        <f t="shared" si="2"/>
        <v/>
      </c>
      <c r="H164" s="170"/>
      <c r="I164" s="433"/>
      <c r="J164" s="434"/>
      <c r="K164" s="169"/>
      <c r="M164" s="2"/>
    </row>
    <row r="165" spans="2:13" ht="22.5" customHeight="1" x14ac:dyDescent="0.3">
      <c r="B165" s="60"/>
      <c r="C165" s="433"/>
      <c r="D165" s="434"/>
      <c r="E165" s="5"/>
      <c r="F165" s="6"/>
      <c r="G165" s="170" t="str">
        <f t="shared" si="2"/>
        <v/>
      </c>
      <c r="H165" s="170"/>
      <c r="I165" s="433"/>
      <c r="J165" s="434"/>
      <c r="K165" s="61"/>
      <c r="M165" s="2"/>
    </row>
    <row r="166" spans="2:13" ht="22.5" customHeight="1" x14ac:dyDescent="0.3">
      <c r="B166" s="60"/>
      <c r="C166" s="433"/>
      <c r="D166" s="434"/>
      <c r="E166" s="15"/>
      <c r="F166" s="16"/>
      <c r="G166" s="170" t="str">
        <f t="shared" si="2"/>
        <v/>
      </c>
      <c r="H166" s="170"/>
      <c r="I166" s="433"/>
      <c r="J166" s="434"/>
      <c r="K166" s="61"/>
      <c r="M166" s="2"/>
    </row>
    <row r="167" spans="2:13" ht="22.5" customHeight="1" x14ac:dyDescent="0.35">
      <c r="B167" s="60"/>
      <c r="C167" s="433"/>
      <c r="D167" s="434"/>
      <c r="E167" s="5"/>
      <c r="F167" s="6"/>
      <c r="G167" s="170" t="str">
        <f t="shared" ref="G167:G168" si="12">IF(F167="","",E167-F167)</f>
        <v/>
      </c>
      <c r="H167" s="170"/>
      <c r="I167" s="433"/>
      <c r="J167" s="434"/>
      <c r="K167" s="61"/>
    </row>
    <row r="168" spans="2:13" ht="22.5" customHeight="1" x14ac:dyDescent="0.35">
      <c r="B168" s="60"/>
      <c r="C168" s="433"/>
      <c r="D168" s="434"/>
      <c r="E168" s="15"/>
      <c r="F168" s="16"/>
      <c r="G168" s="170" t="str">
        <f t="shared" si="12"/>
        <v/>
      </c>
      <c r="H168" s="170"/>
      <c r="I168" s="433"/>
      <c r="J168" s="434"/>
      <c r="K168" s="61"/>
    </row>
    <row r="169" spans="2:13" ht="22.5" customHeight="1" x14ac:dyDescent="0.35">
      <c r="B169" s="60"/>
      <c r="C169" s="433"/>
      <c r="D169" s="434"/>
      <c r="E169" s="15"/>
      <c r="F169" s="16"/>
      <c r="G169" s="170" t="str">
        <f t="shared" si="2"/>
        <v/>
      </c>
      <c r="H169" s="170"/>
      <c r="I169" s="433"/>
      <c r="J169" s="434"/>
      <c r="K169" s="61"/>
    </row>
    <row r="170" spans="2:13" ht="22.5" customHeight="1" x14ac:dyDescent="0.35">
      <c r="B170" s="60"/>
      <c r="C170" s="433"/>
      <c r="D170" s="434"/>
      <c r="E170" s="5"/>
      <c r="F170" s="6"/>
      <c r="G170" s="170" t="str">
        <f t="shared" si="2"/>
        <v/>
      </c>
      <c r="H170" s="170"/>
      <c r="I170" s="433"/>
      <c r="J170" s="434"/>
      <c r="K170" s="61"/>
    </row>
    <row r="171" spans="2:13" ht="22.5" customHeight="1" x14ac:dyDescent="0.35">
      <c r="B171" s="60"/>
      <c r="C171" s="433"/>
      <c r="D171" s="434"/>
      <c r="E171" s="15"/>
      <c r="F171" s="16"/>
      <c r="G171" s="170" t="str">
        <f t="shared" ref="G171" si="13">IF(F171="","",E171-F171)</f>
        <v/>
      </c>
      <c r="H171" s="170"/>
      <c r="I171" s="433"/>
      <c r="J171" s="434"/>
      <c r="K171" s="61"/>
    </row>
    <row r="172" spans="2:13" ht="22.5" customHeight="1" x14ac:dyDescent="0.35">
      <c r="B172" s="60"/>
      <c r="C172" s="433"/>
      <c r="D172" s="434"/>
      <c r="E172" s="5"/>
      <c r="F172" s="6"/>
      <c r="G172" s="170" t="str">
        <f t="shared" ref="G172" si="14">IF(F172="","",E172-F172)</f>
        <v/>
      </c>
      <c r="H172" s="170"/>
      <c r="I172" s="433"/>
      <c r="J172" s="434"/>
      <c r="K172" s="61"/>
      <c r="M172" s="38" t="s">
        <v>29</v>
      </c>
    </row>
    <row r="173" spans="2:13" ht="22.5" customHeight="1" x14ac:dyDescent="0.35">
      <c r="B173" s="60"/>
      <c r="C173" s="433"/>
      <c r="D173" s="434"/>
      <c r="E173" s="15"/>
      <c r="F173" s="16"/>
      <c r="G173" s="170" t="str">
        <f t="shared" ref="G173" si="15">IF(F173="","",E173-F173)</f>
        <v/>
      </c>
      <c r="H173" s="170"/>
      <c r="I173" s="433"/>
      <c r="J173" s="434"/>
      <c r="K173" s="61"/>
    </row>
    <row r="174" spans="2:13" ht="22.5" customHeight="1" x14ac:dyDescent="0.35">
      <c r="B174" s="60"/>
      <c r="C174" s="433"/>
      <c r="D174" s="434"/>
      <c r="E174" s="15"/>
      <c r="F174" s="16"/>
      <c r="G174" s="170" t="str">
        <f t="shared" si="2"/>
        <v/>
      </c>
      <c r="H174" s="170"/>
      <c r="I174" s="433"/>
      <c r="J174" s="434"/>
      <c r="K174" s="61"/>
    </row>
    <row r="175" spans="2:13" ht="22" customHeight="1" x14ac:dyDescent="0.35">
      <c r="B175" s="60"/>
      <c r="C175" s="433"/>
      <c r="D175" s="434"/>
      <c r="E175" s="5"/>
      <c r="F175" s="6"/>
      <c r="G175" s="170" t="str">
        <f t="shared" si="2"/>
        <v/>
      </c>
      <c r="H175" s="170"/>
      <c r="I175" s="433"/>
      <c r="J175" s="434"/>
      <c r="K175" s="61"/>
    </row>
    <row r="176" spans="2:13" ht="28" customHeight="1" x14ac:dyDescent="0.35">
      <c r="B176" s="60"/>
      <c r="C176" s="438" t="s">
        <v>85</v>
      </c>
      <c r="D176" s="439"/>
      <c r="E176" s="171">
        <f>SUM(E164:E175)</f>
        <v>0</v>
      </c>
      <c r="F176" s="172">
        <f t="shared" ref="F176:H176" si="16">SUM(F164:F175)</f>
        <v>0</v>
      </c>
      <c r="G176" s="173">
        <f t="shared" si="16"/>
        <v>0</v>
      </c>
      <c r="H176" s="173">
        <f t="shared" si="16"/>
        <v>0</v>
      </c>
      <c r="I176" s="174"/>
      <c r="J176" s="175"/>
      <c r="K176" s="74"/>
    </row>
    <row r="177" spans="2:11" x14ac:dyDescent="0.35">
      <c r="B177" s="60"/>
      <c r="E177" s="42"/>
      <c r="K177" s="74"/>
    </row>
    <row r="178" spans="2:11" ht="22" customHeight="1" x14ac:dyDescent="0.35">
      <c r="B178" s="60"/>
      <c r="C178" s="512" t="s">
        <v>84</v>
      </c>
      <c r="D178" s="513"/>
      <c r="E178" s="513"/>
      <c r="F178" s="513"/>
      <c r="G178" s="513"/>
      <c r="H178" s="513"/>
      <c r="I178" s="513"/>
      <c r="J178" s="514"/>
      <c r="K178" s="61"/>
    </row>
    <row r="179" spans="2:11" ht="22" customHeight="1" x14ac:dyDescent="0.35">
      <c r="B179" s="60"/>
      <c r="C179" s="433"/>
      <c r="D179" s="434"/>
      <c r="E179" s="5"/>
      <c r="F179" s="6"/>
      <c r="G179" s="170" t="str">
        <f t="shared" ref="G179:G190" si="17">IF(F179="","",E179-F179)</f>
        <v/>
      </c>
      <c r="H179" s="170"/>
      <c r="I179" s="433"/>
      <c r="J179" s="434"/>
      <c r="K179" s="61"/>
    </row>
    <row r="180" spans="2:11" ht="22" customHeight="1" x14ac:dyDescent="0.35">
      <c r="B180" s="60"/>
      <c r="C180" s="433"/>
      <c r="D180" s="434"/>
      <c r="E180" s="5"/>
      <c r="F180" s="6"/>
      <c r="G180" s="170" t="str">
        <f t="shared" si="17"/>
        <v/>
      </c>
      <c r="H180" s="170"/>
      <c r="I180" s="433"/>
      <c r="J180" s="434"/>
      <c r="K180" s="61"/>
    </row>
    <row r="181" spans="2:11" ht="22" customHeight="1" x14ac:dyDescent="0.35">
      <c r="B181" s="60"/>
      <c r="C181" s="433"/>
      <c r="D181" s="434"/>
      <c r="E181" s="15"/>
      <c r="F181" s="16"/>
      <c r="G181" s="170" t="str">
        <f t="shared" si="17"/>
        <v/>
      </c>
      <c r="H181" s="170"/>
      <c r="I181" s="433"/>
      <c r="J181" s="434"/>
      <c r="K181" s="61"/>
    </row>
    <row r="182" spans="2:11" ht="22" customHeight="1" x14ac:dyDescent="0.35">
      <c r="B182" s="60"/>
      <c r="C182" s="433"/>
      <c r="D182" s="434"/>
      <c r="E182" s="5"/>
      <c r="F182" s="6"/>
      <c r="G182" s="170" t="str">
        <f t="shared" si="17"/>
        <v/>
      </c>
      <c r="H182" s="170"/>
      <c r="I182" s="433"/>
      <c r="J182" s="434"/>
      <c r="K182" s="61"/>
    </row>
    <row r="183" spans="2:11" ht="22" customHeight="1" x14ac:dyDescent="0.35">
      <c r="B183" s="60"/>
      <c r="C183" s="433"/>
      <c r="D183" s="434"/>
      <c r="E183" s="15"/>
      <c r="F183" s="16"/>
      <c r="G183" s="170" t="str">
        <f t="shared" ref="G183:G184" si="18">IF(F183="","",E183-F183)</f>
        <v/>
      </c>
      <c r="H183" s="170"/>
      <c r="I183" s="433"/>
      <c r="J183" s="434"/>
      <c r="K183" s="61"/>
    </row>
    <row r="184" spans="2:11" ht="22" customHeight="1" x14ac:dyDescent="0.35">
      <c r="B184" s="60"/>
      <c r="C184" s="433"/>
      <c r="D184" s="434"/>
      <c r="E184" s="15"/>
      <c r="F184" s="16"/>
      <c r="G184" s="170" t="str">
        <f t="shared" si="18"/>
        <v/>
      </c>
      <c r="H184" s="170"/>
      <c r="I184" s="433"/>
      <c r="J184" s="434"/>
      <c r="K184" s="61"/>
    </row>
    <row r="185" spans="2:11" ht="22" customHeight="1" x14ac:dyDescent="0.35">
      <c r="B185" s="60"/>
      <c r="C185" s="433"/>
      <c r="D185" s="434"/>
      <c r="E185" s="5"/>
      <c r="F185" s="6"/>
      <c r="G185" s="170" t="str">
        <f t="shared" si="17"/>
        <v/>
      </c>
      <c r="H185" s="170"/>
      <c r="I185" s="433"/>
      <c r="J185" s="434"/>
      <c r="K185" s="61"/>
    </row>
    <row r="186" spans="2:11" ht="22" customHeight="1" x14ac:dyDescent="0.35">
      <c r="B186" s="60"/>
      <c r="C186" s="433"/>
      <c r="D186" s="434"/>
      <c r="E186" s="15"/>
      <c r="F186" s="16"/>
      <c r="G186" s="170" t="str">
        <f t="shared" si="17"/>
        <v/>
      </c>
      <c r="H186" s="170"/>
      <c r="I186" s="433"/>
      <c r="J186" s="434"/>
      <c r="K186" s="61"/>
    </row>
    <row r="187" spans="2:11" ht="22" customHeight="1" x14ac:dyDescent="0.35">
      <c r="B187" s="60"/>
      <c r="C187" s="433"/>
      <c r="D187" s="434"/>
      <c r="E187" s="5"/>
      <c r="F187" s="6"/>
      <c r="G187" s="170" t="str">
        <f t="shared" si="17"/>
        <v/>
      </c>
      <c r="H187" s="170"/>
      <c r="I187" s="433"/>
      <c r="J187" s="434"/>
      <c r="K187" s="61"/>
    </row>
    <row r="188" spans="2:11" ht="22" customHeight="1" x14ac:dyDescent="0.35">
      <c r="B188" s="60"/>
      <c r="C188" s="433"/>
      <c r="D188" s="434"/>
      <c r="E188" s="15"/>
      <c r="F188" s="16"/>
      <c r="G188" s="170" t="str">
        <f t="shared" si="17"/>
        <v/>
      </c>
      <c r="H188" s="170"/>
      <c r="I188" s="433"/>
      <c r="J188" s="434"/>
      <c r="K188" s="61"/>
    </row>
    <row r="189" spans="2:11" ht="22" customHeight="1" x14ac:dyDescent="0.35">
      <c r="B189" s="60"/>
      <c r="C189" s="433"/>
      <c r="D189" s="434"/>
      <c r="E189" s="15"/>
      <c r="F189" s="16"/>
      <c r="G189" s="170" t="str">
        <f t="shared" si="17"/>
        <v/>
      </c>
      <c r="H189" s="170"/>
      <c r="I189" s="433"/>
      <c r="J189" s="434"/>
      <c r="K189" s="61"/>
    </row>
    <row r="190" spans="2:11" ht="22" customHeight="1" x14ac:dyDescent="0.35">
      <c r="B190" s="60"/>
      <c r="C190" s="433"/>
      <c r="D190" s="434"/>
      <c r="E190" s="5"/>
      <c r="F190" s="6"/>
      <c r="G190" s="170" t="str">
        <f t="shared" si="17"/>
        <v/>
      </c>
      <c r="H190" s="170"/>
      <c r="I190" s="433"/>
      <c r="J190" s="434"/>
      <c r="K190" s="61"/>
    </row>
    <row r="191" spans="2:11" ht="28" customHeight="1" x14ac:dyDescent="0.35">
      <c r="B191" s="60"/>
      <c r="C191" s="438" t="s">
        <v>83</v>
      </c>
      <c r="D191" s="439"/>
      <c r="E191" s="171">
        <f t="shared" ref="E191:F191" si="19">SUM(E179:E190)</f>
        <v>0</v>
      </c>
      <c r="F191" s="172">
        <f t="shared" si="19"/>
        <v>0</v>
      </c>
      <c r="G191" s="173">
        <f t="shared" ref="G191" si="20">SUM(G179:G190)</f>
        <v>0</v>
      </c>
      <c r="H191" s="173">
        <f t="shared" ref="H191" si="21">SUM(H179:H190)</f>
        <v>0</v>
      </c>
      <c r="I191" s="447" t="str">
        <f>IF(E165&lt;=(10/100*E193),"","Veuillez entrer un montant maximum de 10% du budget total pour les Frais d'administration")</f>
        <v/>
      </c>
      <c r="J191" s="447"/>
      <c r="K191" s="74"/>
    </row>
    <row r="192" spans="2:11" ht="14" customHeight="1" x14ac:dyDescent="0.35">
      <c r="B192" s="60"/>
      <c r="C192" s="176"/>
      <c r="D192" s="176"/>
      <c r="E192" s="110"/>
      <c r="F192" s="110"/>
      <c r="G192" s="110"/>
      <c r="H192" s="110"/>
      <c r="I192" s="448"/>
      <c r="J192" s="448"/>
      <c r="K192" s="61"/>
    </row>
    <row r="193" spans="2:14" ht="26" customHeight="1" x14ac:dyDescent="0.35">
      <c r="B193" s="60"/>
      <c r="C193" s="436" t="s">
        <v>26</v>
      </c>
      <c r="D193" s="437"/>
      <c r="E193" s="177">
        <f>SUM(E131,E146,E161,E176,E191)</f>
        <v>0</v>
      </c>
      <c r="F193" s="178">
        <f t="shared" ref="F193:H193" si="22">SUM(F131,F146,F161,F176,F191)</f>
        <v>0</v>
      </c>
      <c r="G193" s="179">
        <f t="shared" si="22"/>
        <v>0</v>
      </c>
      <c r="H193" s="179">
        <f t="shared" si="22"/>
        <v>0</v>
      </c>
      <c r="I193" s="448"/>
      <c r="J193" s="448"/>
      <c r="K193" s="61"/>
    </row>
    <row r="194" spans="2:14" ht="10" customHeight="1" thickBot="1" x14ac:dyDescent="0.4">
      <c r="B194" s="66"/>
      <c r="C194" s="10"/>
      <c r="D194" s="10"/>
      <c r="E194" s="10"/>
      <c r="F194" s="10"/>
      <c r="G194" s="10"/>
      <c r="H194" s="10"/>
      <c r="I194" s="10"/>
      <c r="J194" s="10"/>
      <c r="K194" s="69"/>
    </row>
    <row r="195" spans="2:14" ht="14" customHeight="1" thickBot="1" x14ac:dyDescent="0.4">
      <c r="C195" s="107"/>
      <c r="D195" s="107"/>
      <c r="E195" s="108"/>
      <c r="F195" s="161"/>
    </row>
    <row r="196" spans="2:14" ht="10" customHeight="1" x14ac:dyDescent="0.35">
      <c r="B196" s="56"/>
      <c r="C196" s="57"/>
      <c r="D196" s="57"/>
      <c r="E196" s="180"/>
      <c r="F196" s="57"/>
      <c r="G196" s="57"/>
      <c r="H196" s="57"/>
      <c r="I196" s="57"/>
      <c r="J196" s="57"/>
      <c r="K196" s="73"/>
    </row>
    <row r="197" spans="2:14" ht="26" customHeight="1" x14ac:dyDescent="0.35">
      <c r="B197" s="60"/>
      <c r="C197" s="449" t="s">
        <v>120</v>
      </c>
      <c r="D197" s="450"/>
      <c r="E197" s="450"/>
      <c r="F197" s="450"/>
      <c r="G197" s="450"/>
      <c r="H197" s="450"/>
      <c r="I197" s="450"/>
      <c r="J197" s="451"/>
      <c r="K197" s="61"/>
    </row>
    <row r="198" spans="2:14" ht="10" customHeight="1" x14ac:dyDescent="0.35">
      <c r="B198" s="60"/>
      <c r="C198" s="161"/>
      <c r="D198" s="161"/>
      <c r="E198" s="108"/>
      <c r="F198" s="161"/>
      <c r="K198" s="61"/>
    </row>
    <row r="199" spans="2:14" ht="50.15" customHeight="1" x14ac:dyDescent="0.35">
      <c r="B199" s="60"/>
      <c r="C199" s="452" t="s">
        <v>27</v>
      </c>
      <c r="D199" s="453"/>
      <c r="E199" s="453"/>
      <c r="F199" s="453"/>
      <c r="G199" s="453"/>
      <c r="H199" s="453"/>
      <c r="I199" s="453"/>
      <c r="J199" s="454"/>
      <c r="K199" s="61"/>
    </row>
    <row r="200" spans="2:14" ht="10" customHeight="1" x14ac:dyDescent="0.35">
      <c r="B200" s="60"/>
      <c r="C200" s="161"/>
      <c r="D200" s="161"/>
      <c r="E200" s="108"/>
      <c r="F200" s="161"/>
      <c r="K200" s="61"/>
    </row>
    <row r="201" spans="2:14" s="1" customFormat="1" ht="38" customHeight="1" x14ac:dyDescent="0.3">
      <c r="B201" s="168"/>
      <c r="C201" s="525" t="str">
        <f>IF(E193=0,"",
IF(AND(E203&gt;0,E204=""),"N'oubliez pas d'inscrire le montant demandé à la SODEC",
IF(AND(E193&gt;0,E203=""),"N'oubliez pas d'inscrire la portion du financement assumée par le requérant","")))</f>
        <v/>
      </c>
      <c r="D201" s="526"/>
      <c r="E201" s="527" t="s">
        <v>25</v>
      </c>
      <c r="F201" s="529" t="s">
        <v>53</v>
      </c>
      <c r="G201" s="531" t="s">
        <v>54</v>
      </c>
      <c r="H201" s="533" t="s">
        <v>191</v>
      </c>
      <c r="I201" s="534"/>
      <c r="J201" s="534"/>
      <c r="K201" s="181"/>
      <c r="M201" s="2"/>
      <c r="N201" s="42"/>
    </row>
    <row r="202" spans="2:14" s="1" customFormat="1" ht="24" customHeight="1" x14ac:dyDescent="0.3">
      <c r="B202" s="168"/>
      <c r="C202" s="182" t="s">
        <v>184</v>
      </c>
      <c r="D202" s="183" t="s">
        <v>185</v>
      </c>
      <c r="E202" s="528"/>
      <c r="F202" s="530"/>
      <c r="G202" s="532"/>
      <c r="H202" s="535"/>
      <c r="I202" s="536"/>
      <c r="J202" s="536"/>
      <c r="K202" s="181"/>
      <c r="M202" s="2"/>
      <c r="N202" s="42"/>
    </row>
    <row r="203" spans="2:14" s="1" customFormat="1" ht="20" customHeight="1" x14ac:dyDescent="0.3">
      <c r="B203" s="168"/>
      <c r="C203" s="184" t="s">
        <v>28</v>
      </c>
      <c r="D203" s="39"/>
      <c r="E203" s="5"/>
      <c r="F203" s="6"/>
      <c r="G203" s="170" t="str">
        <f t="shared" ref="G203:G224" si="23">IF(F203="","",E203-F203)</f>
        <v/>
      </c>
      <c r="H203" s="435"/>
      <c r="I203" s="435"/>
      <c r="J203" s="435"/>
      <c r="K203" s="181"/>
      <c r="M203" s="185"/>
      <c r="N203" s="48"/>
    </row>
    <row r="204" spans="2:14" s="1" customFormat="1" ht="20" customHeight="1" x14ac:dyDescent="0.3">
      <c r="B204" s="168"/>
      <c r="C204" s="184" t="s">
        <v>154</v>
      </c>
      <c r="D204" s="39"/>
      <c r="E204" s="5"/>
      <c r="F204" s="6"/>
      <c r="G204" s="170" t="str">
        <f t="shared" si="23"/>
        <v/>
      </c>
      <c r="H204" s="435"/>
      <c r="I204" s="435"/>
      <c r="J204" s="435"/>
      <c r="K204" s="181"/>
      <c r="M204" s="185"/>
      <c r="N204" s="48"/>
    </row>
    <row r="205" spans="2:14" s="1" customFormat="1" ht="32" customHeight="1" x14ac:dyDescent="0.3">
      <c r="B205" s="168"/>
      <c r="C205" s="518" t="s">
        <v>190</v>
      </c>
      <c r="D205" s="519"/>
      <c r="E205" s="186">
        <f>SUM(E206:E210)</f>
        <v>0</v>
      </c>
      <c r="F205" s="187">
        <f>SUM(F206:F210)</f>
        <v>0</v>
      </c>
      <c r="G205" s="188">
        <f t="shared" si="23"/>
        <v>0</v>
      </c>
      <c r="H205" s="520"/>
      <c r="I205" s="521"/>
      <c r="J205" s="522"/>
      <c r="K205" s="181"/>
      <c r="M205" s="185"/>
      <c r="N205" s="48"/>
    </row>
    <row r="206" spans="2:14" s="1" customFormat="1" ht="20" customHeight="1" x14ac:dyDescent="0.3">
      <c r="B206" s="168"/>
      <c r="C206" s="35"/>
      <c r="D206" s="39"/>
      <c r="E206" s="5"/>
      <c r="F206" s="6"/>
      <c r="G206" s="170" t="str">
        <f t="shared" si="23"/>
        <v/>
      </c>
      <c r="H206" s="435"/>
      <c r="I206" s="435"/>
      <c r="J206" s="435"/>
      <c r="K206" s="181"/>
      <c r="M206" s="185"/>
      <c r="N206" s="48"/>
    </row>
    <row r="207" spans="2:14" s="1" customFormat="1" ht="20" customHeight="1" x14ac:dyDescent="0.3">
      <c r="B207" s="168"/>
      <c r="C207" s="35"/>
      <c r="D207" s="39"/>
      <c r="E207" s="5"/>
      <c r="F207" s="6"/>
      <c r="G207" s="170" t="str">
        <f t="shared" si="23"/>
        <v/>
      </c>
      <c r="H207" s="435"/>
      <c r="I207" s="435"/>
      <c r="J207" s="435"/>
      <c r="K207" s="181"/>
      <c r="N207" s="48"/>
    </row>
    <row r="208" spans="2:14" s="1" customFormat="1" ht="20" customHeight="1" x14ac:dyDescent="0.3">
      <c r="B208" s="168"/>
      <c r="C208" s="35"/>
      <c r="D208" s="39"/>
      <c r="E208" s="5"/>
      <c r="F208" s="6"/>
      <c r="G208" s="170" t="str">
        <f t="shared" si="23"/>
        <v/>
      </c>
      <c r="H208" s="435"/>
      <c r="I208" s="435"/>
      <c r="J208" s="435"/>
      <c r="K208" s="181"/>
      <c r="N208" s="48"/>
    </row>
    <row r="209" spans="2:14" s="1" customFormat="1" ht="20" customHeight="1" x14ac:dyDescent="0.3">
      <c r="B209" s="168"/>
      <c r="C209" s="35"/>
      <c r="D209" s="39"/>
      <c r="E209" s="5"/>
      <c r="F209" s="6"/>
      <c r="G209" s="170" t="str">
        <f t="shared" si="23"/>
        <v/>
      </c>
      <c r="H209" s="435"/>
      <c r="I209" s="435"/>
      <c r="J209" s="435"/>
      <c r="K209" s="181"/>
      <c r="M209" s="185"/>
      <c r="N209" s="48"/>
    </row>
    <row r="210" spans="2:14" s="1" customFormat="1" ht="20" customHeight="1" x14ac:dyDescent="0.3">
      <c r="B210" s="168"/>
      <c r="C210" s="35"/>
      <c r="D210" s="39"/>
      <c r="E210" s="5"/>
      <c r="F210" s="6"/>
      <c r="G210" s="170" t="str">
        <f t="shared" si="23"/>
        <v/>
      </c>
      <c r="H210" s="435"/>
      <c r="I210" s="435"/>
      <c r="J210" s="435"/>
      <c r="K210" s="181"/>
      <c r="M210" s="185"/>
      <c r="N210" s="48"/>
    </row>
    <row r="211" spans="2:14" s="1" customFormat="1" ht="32" customHeight="1" x14ac:dyDescent="0.3">
      <c r="B211" s="168"/>
      <c r="C211" s="518" t="s">
        <v>203</v>
      </c>
      <c r="D211" s="519"/>
      <c r="E211" s="186">
        <f>SUM(E212:E216)</f>
        <v>0</v>
      </c>
      <c r="F211" s="187">
        <f t="shared" ref="F211" si="24">SUM(F212:F216)</f>
        <v>0</v>
      </c>
      <c r="G211" s="188">
        <f t="shared" si="23"/>
        <v>0</v>
      </c>
      <c r="H211" s="520"/>
      <c r="I211" s="521"/>
      <c r="J211" s="522"/>
      <c r="K211" s="181"/>
      <c r="M211" s="185"/>
      <c r="N211" s="48"/>
    </row>
    <row r="212" spans="2:14" s="1" customFormat="1" ht="20" customHeight="1" x14ac:dyDescent="0.3">
      <c r="B212" s="168"/>
      <c r="C212" s="35"/>
      <c r="D212" s="39"/>
      <c r="E212" s="5"/>
      <c r="F212" s="6"/>
      <c r="G212" s="170" t="str">
        <f t="shared" si="23"/>
        <v/>
      </c>
      <c r="H212" s="435"/>
      <c r="I212" s="435"/>
      <c r="J212" s="435"/>
      <c r="K212" s="181"/>
      <c r="M212" s="185"/>
      <c r="N212" s="48"/>
    </row>
    <row r="213" spans="2:14" s="1" customFormat="1" ht="20" customHeight="1" x14ac:dyDescent="0.3">
      <c r="B213" s="168"/>
      <c r="C213" s="35"/>
      <c r="D213" s="39"/>
      <c r="E213" s="5"/>
      <c r="F213" s="6"/>
      <c r="G213" s="170" t="str">
        <f t="shared" si="23"/>
        <v/>
      </c>
      <c r="H213" s="435"/>
      <c r="I213" s="435"/>
      <c r="J213" s="435"/>
      <c r="K213" s="181"/>
      <c r="N213" s="48"/>
    </row>
    <row r="214" spans="2:14" s="1" customFormat="1" ht="20" customHeight="1" x14ac:dyDescent="0.3">
      <c r="B214" s="168"/>
      <c r="C214" s="35"/>
      <c r="D214" s="39"/>
      <c r="E214" s="5"/>
      <c r="F214" s="6"/>
      <c r="G214" s="170" t="str">
        <f t="shared" si="23"/>
        <v/>
      </c>
      <c r="H214" s="435"/>
      <c r="I214" s="435"/>
      <c r="J214" s="435"/>
      <c r="K214" s="181"/>
      <c r="M214" s="38" t="s">
        <v>29</v>
      </c>
      <c r="N214" s="48"/>
    </row>
    <row r="215" spans="2:14" s="1" customFormat="1" ht="20" customHeight="1" x14ac:dyDescent="0.3">
      <c r="B215" s="168"/>
      <c r="C215" s="35"/>
      <c r="D215" s="39"/>
      <c r="E215" s="5"/>
      <c r="F215" s="6"/>
      <c r="G215" s="170" t="str">
        <f t="shared" si="23"/>
        <v/>
      </c>
      <c r="H215" s="435"/>
      <c r="I215" s="435"/>
      <c r="J215" s="435"/>
      <c r="K215" s="181"/>
      <c r="M215" s="185"/>
      <c r="N215" s="48"/>
    </row>
    <row r="216" spans="2:14" s="1" customFormat="1" ht="20" customHeight="1" x14ac:dyDescent="0.3">
      <c r="B216" s="168"/>
      <c r="C216" s="35"/>
      <c r="D216" s="39"/>
      <c r="E216" s="5"/>
      <c r="F216" s="6"/>
      <c r="G216" s="170" t="str">
        <f t="shared" si="23"/>
        <v/>
      </c>
      <c r="H216" s="435"/>
      <c r="I216" s="435"/>
      <c r="J216" s="435"/>
      <c r="K216" s="181"/>
      <c r="M216" s="185"/>
      <c r="N216" s="48"/>
    </row>
    <row r="217" spans="2:14" s="1" customFormat="1" ht="32" customHeight="1" x14ac:dyDescent="0.3">
      <c r="B217" s="168"/>
      <c r="C217" s="518" t="s">
        <v>189</v>
      </c>
      <c r="D217" s="519"/>
      <c r="E217" s="186">
        <f>SUM(E218:E220)</f>
        <v>0</v>
      </c>
      <c r="F217" s="187">
        <f t="shared" ref="F217" si="25">SUM(F218:F220)</f>
        <v>0</v>
      </c>
      <c r="G217" s="188">
        <f t="shared" si="23"/>
        <v>0</v>
      </c>
      <c r="H217" s="520"/>
      <c r="I217" s="521"/>
      <c r="J217" s="522"/>
      <c r="K217" s="181"/>
      <c r="M217" s="185"/>
      <c r="N217" s="48"/>
    </row>
    <row r="218" spans="2:14" s="1" customFormat="1" ht="20" customHeight="1" x14ac:dyDescent="0.3">
      <c r="B218" s="168"/>
      <c r="C218" s="35"/>
      <c r="D218" s="39"/>
      <c r="E218" s="5"/>
      <c r="F218" s="6"/>
      <c r="G218" s="170" t="str">
        <f t="shared" si="23"/>
        <v/>
      </c>
      <c r="H218" s="435"/>
      <c r="I218" s="435"/>
      <c r="J218" s="435"/>
      <c r="K218" s="181"/>
      <c r="M218" s="185"/>
      <c r="N218" s="48"/>
    </row>
    <row r="219" spans="2:14" s="1" customFormat="1" ht="20" customHeight="1" x14ac:dyDescent="0.3">
      <c r="B219" s="168"/>
      <c r="C219" s="35"/>
      <c r="D219" s="39"/>
      <c r="E219" s="5"/>
      <c r="F219" s="6"/>
      <c r="G219" s="170" t="str">
        <f t="shared" si="23"/>
        <v/>
      </c>
      <c r="H219" s="435"/>
      <c r="I219" s="435"/>
      <c r="J219" s="435"/>
      <c r="K219" s="181"/>
      <c r="M219" s="185"/>
      <c r="N219" s="48"/>
    </row>
    <row r="220" spans="2:14" s="1" customFormat="1" ht="20" customHeight="1" x14ac:dyDescent="0.3">
      <c r="B220" s="168"/>
      <c r="C220" s="35"/>
      <c r="D220" s="39"/>
      <c r="E220" s="5"/>
      <c r="F220" s="6"/>
      <c r="G220" s="170" t="str">
        <f t="shared" si="23"/>
        <v/>
      </c>
      <c r="H220" s="435"/>
      <c r="I220" s="435"/>
      <c r="J220" s="435"/>
      <c r="K220" s="181"/>
      <c r="M220" s="185"/>
      <c r="N220" s="48"/>
    </row>
    <row r="221" spans="2:14" s="1" customFormat="1" ht="32" customHeight="1" x14ac:dyDescent="0.3">
      <c r="B221" s="168"/>
      <c r="C221" s="518" t="s">
        <v>188</v>
      </c>
      <c r="D221" s="519"/>
      <c r="E221" s="186">
        <f>SUM(E222:E224)</f>
        <v>0</v>
      </c>
      <c r="F221" s="187">
        <f t="shared" ref="F221" si="26">SUM(F222:F224)</f>
        <v>0</v>
      </c>
      <c r="G221" s="188">
        <f t="shared" si="23"/>
        <v>0</v>
      </c>
      <c r="H221" s="520"/>
      <c r="I221" s="521"/>
      <c r="J221" s="522"/>
      <c r="K221" s="181"/>
      <c r="N221" s="48"/>
    </row>
    <row r="222" spans="2:14" s="1" customFormat="1" ht="20" customHeight="1" x14ac:dyDescent="0.3">
      <c r="B222" s="168"/>
      <c r="C222" s="35"/>
      <c r="D222" s="39"/>
      <c r="E222" s="5"/>
      <c r="F222" s="6"/>
      <c r="G222" s="170" t="str">
        <f t="shared" si="23"/>
        <v/>
      </c>
      <c r="H222" s="435"/>
      <c r="I222" s="435"/>
      <c r="J222" s="435"/>
      <c r="K222" s="181"/>
      <c r="M222" s="189"/>
      <c r="N222" s="48"/>
    </row>
    <row r="223" spans="2:14" s="1" customFormat="1" ht="20" customHeight="1" x14ac:dyDescent="0.3">
      <c r="B223" s="168"/>
      <c r="C223" s="35"/>
      <c r="D223" s="39"/>
      <c r="E223" s="5"/>
      <c r="F223" s="6"/>
      <c r="G223" s="170" t="str">
        <f t="shared" si="23"/>
        <v/>
      </c>
      <c r="H223" s="435"/>
      <c r="I223" s="435"/>
      <c r="J223" s="435"/>
      <c r="K223" s="181"/>
      <c r="M223" s="185"/>
      <c r="N223" s="48"/>
    </row>
    <row r="224" spans="2:14" s="1" customFormat="1" ht="20" customHeight="1" x14ac:dyDescent="0.3">
      <c r="B224" s="168"/>
      <c r="C224" s="35"/>
      <c r="D224" s="39"/>
      <c r="E224" s="5"/>
      <c r="F224" s="6"/>
      <c r="G224" s="170" t="str">
        <f t="shared" si="23"/>
        <v/>
      </c>
      <c r="H224" s="435"/>
      <c r="I224" s="435"/>
      <c r="J224" s="435"/>
      <c r="K224" s="181"/>
      <c r="N224" s="48"/>
    </row>
    <row r="225" spans="2:14" s="1" customFormat="1" x14ac:dyDescent="0.3">
      <c r="B225" s="168"/>
      <c r="E225" s="190"/>
      <c r="K225" s="181"/>
      <c r="M225" s="185"/>
      <c r="N225" s="2"/>
    </row>
    <row r="226" spans="2:14" s="1" customFormat="1" ht="20" customHeight="1" x14ac:dyDescent="0.3">
      <c r="B226" s="168"/>
      <c r="C226" s="537" t="s">
        <v>0</v>
      </c>
      <c r="D226" s="538"/>
      <c r="E226" s="177">
        <f>SUM(E203,E204,E205,E211,E217,E221)</f>
        <v>0</v>
      </c>
      <c r="F226" s="178">
        <f>SUM(F203,F204,F205,F211,F217,F221)</f>
        <v>0</v>
      </c>
      <c r="G226" s="179">
        <f>SUM(G203,G204,G205,G211,G217,G221)</f>
        <v>0</v>
      </c>
      <c r="H226" s="523"/>
      <c r="I226" s="524"/>
      <c r="J226" s="524"/>
      <c r="K226" s="181"/>
      <c r="M226" s="185"/>
      <c r="N226" s="2"/>
    </row>
    <row r="227" spans="2:14" ht="10" customHeight="1" thickBot="1" x14ac:dyDescent="0.4">
      <c r="B227" s="66"/>
      <c r="C227" s="103"/>
      <c r="D227" s="103"/>
      <c r="E227" s="102"/>
      <c r="F227" s="103"/>
      <c r="G227" s="67"/>
      <c r="H227" s="67"/>
      <c r="I227" s="67"/>
      <c r="J227" s="67"/>
      <c r="K227" s="69"/>
      <c r="M227" s="65"/>
      <c r="N227" s="48"/>
    </row>
    <row r="228" spans="2:14" ht="14" customHeight="1" thickBot="1" x14ac:dyDescent="0.4">
      <c r="C228" s="191"/>
      <c r="D228" s="191"/>
      <c r="E228" s="192"/>
      <c r="F228" s="192"/>
      <c r="G228" s="48"/>
      <c r="H228" s="48"/>
      <c r="I228" s="48"/>
      <c r="J228" s="1"/>
    </row>
    <row r="229" spans="2:14" ht="10" customHeight="1" x14ac:dyDescent="0.35">
      <c r="B229" s="56"/>
      <c r="C229" s="57"/>
      <c r="D229" s="57"/>
      <c r="E229" s="180"/>
      <c r="F229" s="57"/>
      <c r="G229" s="57"/>
      <c r="H229" s="57"/>
      <c r="I229" s="57"/>
      <c r="J229" s="57"/>
      <c r="K229" s="73"/>
      <c r="M229" s="443"/>
    </row>
    <row r="230" spans="2:14" ht="26" customHeight="1" x14ac:dyDescent="0.35">
      <c r="B230" s="60"/>
      <c r="C230" s="444" t="s">
        <v>31</v>
      </c>
      <c r="D230" s="444"/>
      <c r="E230" s="444"/>
      <c r="F230" s="444"/>
      <c r="G230" s="444"/>
      <c r="H230" s="444"/>
      <c r="I230" s="444"/>
      <c r="J230" s="444"/>
      <c r="K230" s="61"/>
      <c r="M230" s="443"/>
    </row>
    <row r="231" spans="2:14" ht="10" customHeight="1" thickBot="1" x14ac:dyDescent="0.4">
      <c r="B231" s="66"/>
      <c r="C231" s="194"/>
      <c r="D231" s="194"/>
      <c r="E231" s="195"/>
      <c r="F231" s="195"/>
      <c r="G231" s="196"/>
      <c r="H231" s="196"/>
      <c r="I231" s="196"/>
      <c r="J231" s="197"/>
      <c r="K231" s="69"/>
      <c r="M231" s="443"/>
    </row>
    <row r="232" spans="2:14" ht="14" customHeight="1" thickBot="1" x14ac:dyDescent="0.4">
      <c r="C232" s="191"/>
      <c r="D232" s="191"/>
      <c r="E232" s="192"/>
      <c r="F232" s="192"/>
      <c r="G232" s="48"/>
      <c r="H232" s="48"/>
      <c r="I232" s="48"/>
      <c r="J232" s="1"/>
      <c r="M232" s="193"/>
    </row>
    <row r="233" spans="2:14" ht="16" customHeight="1" x14ac:dyDescent="0.35">
      <c r="B233" s="56"/>
      <c r="C233" s="72"/>
      <c r="D233" s="72"/>
      <c r="E233" s="106"/>
      <c r="F233" s="72"/>
      <c r="G233" s="57"/>
      <c r="H233" s="57"/>
      <c r="I233" s="57"/>
      <c r="J233" s="57"/>
      <c r="K233" s="59"/>
    </row>
    <row r="234" spans="2:14" ht="40" customHeight="1" x14ac:dyDescent="0.35">
      <c r="B234" s="60"/>
      <c r="C234" s="445" t="s">
        <v>30</v>
      </c>
      <c r="D234" s="446"/>
      <c r="E234" s="446"/>
      <c r="F234" s="446"/>
      <c r="G234" s="446"/>
      <c r="H234" s="446"/>
      <c r="I234" s="446"/>
      <c r="J234" s="446"/>
      <c r="K234" s="61"/>
    </row>
    <row r="235" spans="2:14" ht="16" customHeight="1" thickBot="1" x14ac:dyDescent="0.4">
      <c r="B235" s="66"/>
      <c r="C235" s="198"/>
      <c r="D235" s="198"/>
      <c r="E235" s="199"/>
      <c r="F235" s="198"/>
      <c r="G235" s="67"/>
      <c r="H235" s="67"/>
      <c r="I235" s="67"/>
      <c r="J235" s="67"/>
      <c r="K235" s="69"/>
    </row>
    <row r="236" spans="2:14" ht="15.5" x14ac:dyDescent="0.35">
      <c r="C236" s="200"/>
      <c r="D236" s="200"/>
      <c r="E236" s="201"/>
      <c r="F236" s="200"/>
    </row>
    <row r="237" spans="2:14" ht="38" customHeight="1" x14ac:dyDescent="0.35">
      <c r="C237" s="440" t="s">
        <v>121</v>
      </c>
      <c r="D237" s="441"/>
      <c r="E237" s="441"/>
      <c r="F237" s="441"/>
      <c r="G237" s="441"/>
      <c r="H237" s="441"/>
      <c r="I237" s="441"/>
      <c r="J237" s="442"/>
      <c r="K237" s="51"/>
      <c r="N237" s="46"/>
    </row>
    <row r="238" spans="2:14" ht="15.5" x14ac:dyDescent="0.35">
      <c r="C238" s="200"/>
      <c r="D238" s="200"/>
      <c r="E238" s="201"/>
      <c r="F238" s="200"/>
    </row>
    <row r="239" spans="2:14" ht="15.5" x14ac:dyDescent="0.35">
      <c r="C239" s="200"/>
      <c r="D239" s="200"/>
      <c r="E239" s="201"/>
      <c r="F239" s="200"/>
    </row>
  </sheetData>
  <sheetProtection algorithmName="SHA-512" hashValue="5iJSzKQmHhkNWL2geeL667uU+405fVH86O8zid4i/tpBIeRjQuG4rqSs02OWdEPAbzyn+b0V1RFEAV6ub1mLpQ==" saltValue="PzFtoA5VXKdUw2LfU9BTng==" spinCount="100000" sheet="1" objects="1" scenarios="1" formatRows="0"/>
  <mergeCells count="281">
    <mergeCell ref="H214:J214"/>
    <mergeCell ref="H215:J215"/>
    <mergeCell ref="I135:J135"/>
    <mergeCell ref="I143:J143"/>
    <mergeCell ref="H226:J226"/>
    <mergeCell ref="C201:D201"/>
    <mergeCell ref="E201:E202"/>
    <mergeCell ref="F201:F202"/>
    <mergeCell ref="G201:G202"/>
    <mergeCell ref="H201:J202"/>
    <mergeCell ref="C226:D226"/>
    <mergeCell ref="H209:J209"/>
    <mergeCell ref="H210:J210"/>
    <mergeCell ref="C211:D211"/>
    <mergeCell ref="H211:J211"/>
    <mergeCell ref="H212:J212"/>
    <mergeCell ref="H213:J213"/>
    <mergeCell ref="H204:J204"/>
    <mergeCell ref="C205:D205"/>
    <mergeCell ref="H205:J205"/>
    <mergeCell ref="H206:J206"/>
    <mergeCell ref="H207:J207"/>
    <mergeCell ref="H208:J208"/>
    <mergeCell ref="C191:D191"/>
    <mergeCell ref="C118:J118"/>
    <mergeCell ref="C133:J133"/>
    <mergeCell ref="C148:J148"/>
    <mergeCell ref="C178:J178"/>
    <mergeCell ref="C144:D144"/>
    <mergeCell ref="I144:J144"/>
    <mergeCell ref="C145:D145"/>
    <mergeCell ref="I145:J145"/>
    <mergeCell ref="H224:J224"/>
    <mergeCell ref="H218:J218"/>
    <mergeCell ref="H219:J219"/>
    <mergeCell ref="H220:J220"/>
    <mergeCell ref="C221:D221"/>
    <mergeCell ref="H221:J221"/>
    <mergeCell ref="H222:J222"/>
    <mergeCell ref="I173:J173"/>
    <mergeCell ref="C169:D169"/>
    <mergeCell ref="C187:D187"/>
    <mergeCell ref="I187:J187"/>
    <mergeCell ref="C188:D188"/>
    <mergeCell ref="H216:J216"/>
    <mergeCell ref="C217:D217"/>
    <mergeCell ref="H217:J217"/>
    <mergeCell ref="H223:J223"/>
    <mergeCell ref="C30:J30"/>
    <mergeCell ref="C183:D183"/>
    <mergeCell ref="I183:J183"/>
    <mergeCell ref="C184:D184"/>
    <mergeCell ref="I184:J184"/>
    <mergeCell ref="C125:D125"/>
    <mergeCell ref="I125:J125"/>
    <mergeCell ref="C126:D126"/>
    <mergeCell ref="I126:J126"/>
    <mergeCell ref="C138:D138"/>
    <mergeCell ref="I138:J138"/>
    <mergeCell ref="C139:D139"/>
    <mergeCell ref="I139:J139"/>
    <mergeCell ref="C153:D153"/>
    <mergeCell ref="I153:J153"/>
    <mergeCell ref="C140:D140"/>
    <mergeCell ref="I140:J140"/>
    <mergeCell ref="C137:D137"/>
    <mergeCell ref="I137:J137"/>
    <mergeCell ref="C136:D136"/>
    <mergeCell ref="I136:J136"/>
    <mergeCell ref="C135:D135"/>
    <mergeCell ref="C152:D152"/>
    <mergeCell ref="C168:D168"/>
    <mergeCell ref="C181:D181"/>
    <mergeCell ref="I181:J181"/>
    <mergeCell ref="C154:D154"/>
    <mergeCell ref="I154:J154"/>
    <mergeCell ref="C167:D167"/>
    <mergeCell ref="I167:J167"/>
    <mergeCell ref="I168:J168"/>
    <mergeCell ref="C163:J163"/>
    <mergeCell ref="C120:D120"/>
    <mergeCell ref="I120:J120"/>
    <mergeCell ref="C123:D123"/>
    <mergeCell ref="I123:J123"/>
    <mergeCell ref="C124:D124"/>
    <mergeCell ref="I124:J124"/>
    <mergeCell ref="C121:D121"/>
    <mergeCell ref="I121:J121"/>
    <mergeCell ref="C122:D122"/>
    <mergeCell ref="I122:J122"/>
    <mergeCell ref="C146:D146"/>
    <mergeCell ref="C141:D141"/>
    <mergeCell ref="I141:J141"/>
    <mergeCell ref="C150:D150"/>
    <mergeCell ref="I150:J150"/>
    <mergeCell ref="C151:D151"/>
    <mergeCell ref="I151:J151"/>
    <mergeCell ref="C143:D143"/>
    <mergeCell ref="C155:D155"/>
    <mergeCell ref="I155:J155"/>
    <mergeCell ref="C182:D182"/>
    <mergeCell ref="I182:J182"/>
    <mergeCell ref="C180:D180"/>
    <mergeCell ref="I180:J180"/>
    <mergeCell ref="C179:D179"/>
    <mergeCell ref="I179:J179"/>
    <mergeCell ref="C176:D176"/>
    <mergeCell ref="I171:J171"/>
    <mergeCell ref="I164:J164"/>
    <mergeCell ref="I165:J165"/>
    <mergeCell ref="I166:J166"/>
    <mergeCell ref="I174:J174"/>
    <mergeCell ref="C164:D164"/>
    <mergeCell ref="C165:D165"/>
    <mergeCell ref="C166:D166"/>
    <mergeCell ref="I169:J169"/>
    <mergeCell ref="C172:D172"/>
    <mergeCell ref="I172:J172"/>
    <mergeCell ref="C170:D170"/>
    <mergeCell ref="I170:J170"/>
    <mergeCell ref="C171:D171"/>
    <mergeCell ref="C173:D173"/>
    <mergeCell ref="F95:J95"/>
    <mergeCell ref="F96:J96"/>
    <mergeCell ref="F97:J97"/>
    <mergeCell ref="F98:J98"/>
    <mergeCell ref="C95:E96"/>
    <mergeCell ref="C77:D77"/>
    <mergeCell ref="E77:F77"/>
    <mergeCell ref="G77:H77"/>
    <mergeCell ref="I77:J77"/>
    <mergeCell ref="C80:D80"/>
    <mergeCell ref="E80:F80"/>
    <mergeCell ref="G80:H80"/>
    <mergeCell ref="I80:J80"/>
    <mergeCell ref="F93:J93"/>
    <mergeCell ref="C78:D78"/>
    <mergeCell ref="E78:F78"/>
    <mergeCell ref="G78:H78"/>
    <mergeCell ref="I78:J78"/>
    <mergeCell ref="C79:D79"/>
    <mergeCell ref="E79:F79"/>
    <mergeCell ref="I79:J79"/>
    <mergeCell ref="C90:E91"/>
    <mergeCell ref="F90:F91"/>
    <mergeCell ref="I76:J76"/>
    <mergeCell ref="C34:E34"/>
    <mergeCell ref="C35:E35"/>
    <mergeCell ref="C36:E36"/>
    <mergeCell ref="C37:E37"/>
    <mergeCell ref="F42:J42"/>
    <mergeCell ref="F44:J44"/>
    <mergeCell ref="F45:G45"/>
    <mergeCell ref="F46:J46"/>
    <mergeCell ref="F47:J48"/>
    <mergeCell ref="C52:J52"/>
    <mergeCell ref="C55:J55"/>
    <mergeCell ref="C58:D58"/>
    <mergeCell ref="F67:J67"/>
    <mergeCell ref="F68:J68"/>
    <mergeCell ref="F70:J70"/>
    <mergeCell ref="F71:J71"/>
    <mergeCell ref="C68:E68"/>
    <mergeCell ref="I75:J75"/>
    <mergeCell ref="G75:H75"/>
    <mergeCell ref="E75:F75"/>
    <mergeCell ref="C75:D75"/>
    <mergeCell ref="F26:J26"/>
    <mergeCell ref="C29:J29"/>
    <mergeCell ref="F23:G23"/>
    <mergeCell ref="I23:J23"/>
    <mergeCell ref="C23:E23"/>
    <mergeCell ref="C24:E24"/>
    <mergeCell ref="C25:E25"/>
    <mergeCell ref="C26:E26"/>
    <mergeCell ref="C27:E27"/>
    <mergeCell ref="E1:K1"/>
    <mergeCell ref="C6:J6"/>
    <mergeCell ref="C10:J10"/>
    <mergeCell ref="D13:J13"/>
    <mergeCell ref="D16:J16"/>
    <mergeCell ref="C20:J20"/>
    <mergeCell ref="C21:J21"/>
    <mergeCell ref="F24:J24"/>
    <mergeCell ref="F25:J25"/>
    <mergeCell ref="I117:J117"/>
    <mergeCell ref="I119:J119"/>
    <mergeCell ref="C119:D119"/>
    <mergeCell ref="C149:D149"/>
    <mergeCell ref="G116:H116"/>
    <mergeCell ref="N29:R29"/>
    <mergeCell ref="F33:J33"/>
    <mergeCell ref="F34:J34"/>
    <mergeCell ref="C38:E38"/>
    <mergeCell ref="C33:E33"/>
    <mergeCell ref="C117:D117"/>
    <mergeCell ref="C66:E66"/>
    <mergeCell ref="C59:E59"/>
    <mergeCell ref="F85:J85"/>
    <mergeCell ref="F86:J86"/>
    <mergeCell ref="F87:J87"/>
    <mergeCell ref="F88:J88"/>
    <mergeCell ref="C104:J104"/>
    <mergeCell ref="F84:J84"/>
    <mergeCell ref="C63:E63"/>
    <mergeCell ref="C64:E64"/>
    <mergeCell ref="F72:J72"/>
    <mergeCell ref="C76:D76"/>
    <mergeCell ref="E76:F76"/>
    <mergeCell ref="N33:R33"/>
    <mergeCell ref="F35:J35"/>
    <mergeCell ref="F36:G36"/>
    <mergeCell ref="H36:J36"/>
    <mergeCell ref="F37:J37"/>
    <mergeCell ref="F38:J39"/>
    <mergeCell ref="C40:J40"/>
    <mergeCell ref="C107:J107"/>
    <mergeCell ref="C114:J114"/>
    <mergeCell ref="C93:E93"/>
    <mergeCell ref="F99:J99"/>
    <mergeCell ref="F43:J43"/>
    <mergeCell ref="F59:J59"/>
    <mergeCell ref="F66:J66"/>
    <mergeCell ref="C84:E88"/>
    <mergeCell ref="C82:E82"/>
    <mergeCell ref="F82:J82"/>
    <mergeCell ref="C61:E61"/>
    <mergeCell ref="H63:J63"/>
    <mergeCell ref="H64:J64"/>
    <mergeCell ref="F69:J69"/>
    <mergeCell ref="C74:J74"/>
    <mergeCell ref="C111:J111"/>
    <mergeCell ref="G76:H76"/>
    <mergeCell ref="I127:J127"/>
    <mergeCell ref="I149:J149"/>
    <mergeCell ref="C237:J237"/>
    <mergeCell ref="M229:M231"/>
    <mergeCell ref="C230:J230"/>
    <mergeCell ref="C234:J234"/>
    <mergeCell ref="I191:J193"/>
    <mergeCell ref="C197:J197"/>
    <mergeCell ref="C199:J199"/>
    <mergeCell ref="C161:D161"/>
    <mergeCell ref="C190:D190"/>
    <mergeCell ref="I190:J190"/>
    <mergeCell ref="C185:D185"/>
    <mergeCell ref="I185:J185"/>
    <mergeCell ref="C186:D186"/>
    <mergeCell ref="I186:J186"/>
    <mergeCell ref="I188:J188"/>
    <mergeCell ref="C189:D189"/>
    <mergeCell ref="I189:J189"/>
    <mergeCell ref="C174:D174"/>
    <mergeCell ref="C175:D175"/>
    <mergeCell ref="I175:J175"/>
    <mergeCell ref="H203:J203"/>
    <mergeCell ref="I152:J152"/>
    <mergeCell ref="C128:D128"/>
    <mergeCell ref="I128:J128"/>
    <mergeCell ref="G79:H79"/>
    <mergeCell ref="C193:D193"/>
    <mergeCell ref="C158:D158"/>
    <mergeCell ref="I158:J158"/>
    <mergeCell ref="C159:D159"/>
    <mergeCell ref="I159:J159"/>
    <mergeCell ref="C160:D160"/>
    <mergeCell ref="I160:J160"/>
    <mergeCell ref="C131:D131"/>
    <mergeCell ref="C134:D134"/>
    <mergeCell ref="I134:J134"/>
    <mergeCell ref="C142:D142"/>
    <mergeCell ref="I142:J142"/>
    <mergeCell ref="C129:D129"/>
    <mergeCell ref="I129:J129"/>
    <mergeCell ref="C156:D156"/>
    <mergeCell ref="I156:J156"/>
    <mergeCell ref="C157:D157"/>
    <mergeCell ref="I157:J157"/>
    <mergeCell ref="C130:D130"/>
    <mergeCell ref="I130:J130"/>
    <mergeCell ref="C127:D127"/>
  </mergeCells>
  <phoneticPr fontId="68" type="noConversion"/>
  <conditionalFormatting sqref="C201:D201">
    <cfRule type="expression" dxfId="19" priority="8">
      <formula>$C$201="N'oubliez pas d'inscrire la portion du financement assumée par le requérant"</formula>
    </cfRule>
    <cfRule type="expression" dxfId="18" priority="9">
      <formula>$C$201="N'oubliez pas d'inscrire le montant demandé à la SODEC"</formula>
    </cfRule>
  </conditionalFormatting>
  <conditionalFormatting sqref="C38:E38">
    <cfRule type="containsText" dxfId="17" priority="15" operator="containsText" text="L'adresse courriel du représentant officiel de l'entreprise est essentielle pour communiquer la décision">
      <formula>NOT(ISERROR(SEARCH("L'adresse courriel du représentant officiel de l'entreprise est essentielle pour communiquer la décision",C38)))</formula>
    </cfRule>
  </conditionalFormatting>
  <conditionalFormatting sqref="E203:E204">
    <cfRule type="expression" dxfId="16" priority="7">
      <formula>AND($E$193&gt;0,$E$203="")</formula>
    </cfRule>
  </conditionalFormatting>
  <conditionalFormatting sqref="E206:E210">
    <cfRule type="expression" dxfId="15" priority="4">
      <formula>AND($E$193&gt;0,$E$203="")</formula>
    </cfRule>
  </conditionalFormatting>
  <conditionalFormatting sqref="E212:E216">
    <cfRule type="expression" dxfId="14" priority="3">
      <formula>AND($E$193&gt;0,$E$203="")</formula>
    </cfRule>
  </conditionalFormatting>
  <conditionalFormatting sqref="E218:E220">
    <cfRule type="expression" dxfId="13" priority="2">
      <formula>AND($E$193&gt;0,$E$203="")</formula>
    </cfRule>
  </conditionalFormatting>
  <conditionalFormatting sqref="E222:E224">
    <cfRule type="expression" dxfId="12" priority="1">
      <formula>AND($E$193&gt;0,$E$203="")</formula>
    </cfRule>
  </conditionalFormatting>
  <conditionalFormatting sqref="H63:J63">
    <cfRule type="notContainsBlanks" dxfId="11" priority="14">
      <formula>LEN(TRIM(H63))&gt;0</formula>
    </cfRule>
  </conditionalFormatting>
  <conditionalFormatting sqref="H64:J64">
    <cfRule type="notContainsBlanks" dxfId="10" priority="13">
      <formula>LEN(TRIM(H64))&gt;0</formula>
    </cfRule>
  </conditionalFormatting>
  <conditionalFormatting sqref="I23:J23">
    <cfRule type="notContainsBlanks" dxfId="9" priority="20" stopIfTrue="1">
      <formula>LEN(TRIM(I23))&gt;0</formula>
    </cfRule>
    <cfRule type="expression" dxfId="8" priority="21">
      <formula>F23="Multisecteurs"</formula>
    </cfRule>
  </conditionalFormatting>
  <conditionalFormatting sqref="I191:J193">
    <cfRule type="containsText" dxfId="7" priority="16" operator="containsText" text="Veuillez entrer un montant maximum de 10% du budget total pour les Frais d'administration">
      <formula>NOT(ISERROR(SEARCH("Veuillez entrer un montant maximum de 10% du budget total pour les Frais d'administration",I191)))</formula>
    </cfRule>
  </conditionalFormatting>
  <dataValidations xWindow="425" yWindow="579" count="9">
    <dataValidation type="date" operator="greaterThan" allowBlank="1" showInputMessage="1" showErrorMessage="1" prompt="Entrer la date comme suit: aaaa-mm-jj" sqref="F63:F64" xr:uid="{89EA21FB-C214-4FE2-BCFA-46B098C349D4}">
      <formula1>44652</formula1>
    </dataValidation>
    <dataValidation allowBlank="1" showInputMessage="1" showErrorMessage="1" prompt="Détails sur l'initiative proposée _x000a_(où ? quand ? comment ?)" sqref="F59:J59" xr:uid="{A9E205B7-7231-4692-ADFC-D8B7292D88E4}"/>
    <dataValidation allowBlank="1" showInputMessage="1" showErrorMessage="1" prompt="Inscrire la description des dépenses" sqref="C164:C175 C149:C160 C134:C145 C119:C130 C179:C191" xr:uid="{E794483D-79FB-4D5A-8838-A889FF85FA58}"/>
    <dataValidation type="whole" operator="greaterThan" allowBlank="1" showInputMessage="1" showErrorMessage="1" error="Entrer un nombre entier sans décimale" sqref="E132 F191 F161 F176:F177 E177 F131:F132 F146:F147 E147 E162:F162 G164:G175 G134:G145 G119:G130 G149:G160 G179:G190" xr:uid="{B7E6719D-25EA-468E-A022-B3A552818D76}">
      <formula1>0</formula1>
    </dataValidation>
    <dataValidation type="whole" operator="greaterThan" allowBlank="1" showInputMessage="1" showErrorMessage="1" error="Veuillez entrer un nombre entier" sqref="I164:J164" xr:uid="{8BC6A1DA-9D37-40D5-90BF-0E837E372F0C}">
      <formula1>0</formula1>
    </dataValidation>
    <dataValidation type="whole" operator="greaterThanOrEqual" allowBlank="1" showInputMessage="1" showErrorMessage="1" error="Veuillez entrer un nombre entier sans décimale" sqref="F61" xr:uid="{92612BBB-AC67-481E-A405-21714855EFAD}">
      <formula1>0</formula1>
    </dataValidation>
    <dataValidation allowBlank="1" showInputMessage="1" showErrorMessage="1" prompt="Cette personne est généralement un haut dirigeant inscrit au REQ comme étant président, directeur général, secrétaire, vice-président, trésorier ou une personne administratice autorisée à engager la société de par les règlements internes de la société." sqref="F33:J33 C30:J30" xr:uid="{B39B6B44-211E-41EB-AB05-BC447F9580D8}"/>
    <dataValidation allowBlank="1" showInputMessage="1" showErrorMessage="1" prompt="Ex. : Ministère de la Culture et des Communications, Ministère des Relations internationales, Représentations du Québec à l'étranger, etc." sqref="C212:C216" xr:uid="{F26F5ACB-E277-420A-B90D-868C9D22C6A5}"/>
    <dataValidation type="whole" operator="greaterThanOrEqual" allowBlank="1" showInputMessage="1" showErrorMessage="1" sqref="E119:F130 E134:F145 E149:F160 E164:F175 E179:F190 E203:F204 E206:F210 E212:F216 E218:F220 E222:F224" xr:uid="{65539126-7D2A-438C-AB5F-7DB036EA87A6}">
      <formula1>0</formula1>
    </dataValidation>
  </dataValidations>
  <hyperlinks>
    <hyperlink ref="C230:J230" location="Rapport_Final!C7" display="RAPPORT FINAL cliquer ici" xr:uid="{F7B03BA8-DB24-45EF-B822-D75C095A7041}"/>
    <hyperlink ref="D16:J16" location="Rapport_Final!C7" display="répondre aux questions et compléter tous les champs de Rapport final" xr:uid="{709666CC-B130-4D7F-8434-003C568E8CF1}"/>
    <hyperlink ref="C107:J107" location="Liste_Activités!C7" display="Inscrire le détail des activités et actions prévues dans le cadre du projet dans l’onglet Liste_Activités cliquer ici" xr:uid="{A7199264-C157-4392-86AD-1AB9BC92C806}"/>
    <hyperlink ref="M144" location="Rapport_Final!D19" display="accès rapide au rapport final" xr:uid="{5F8836A9-7585-4BFD-AF09-24B3B381ED82}"/>
    <hyperlink ref="M214" location="Rapport_Final!D20" display="accès rapide au rapport final" xr:uid="{951990B1-1079-4795-9C1C-E98D8F62BA1C}"/>
    <hyperlink ref="M172" location="Rapport_Final!D19" display="accès rapide au rapport final" xr:uid="{3CB23B01-B5B7-4416-A1F5-C8A0A5554966}"/>
  </hyperlinks>
  <printOptions horizontalCentered="1"/>
  <pageMargins left="0.25" right="0.25" top="0.75" bottom="0.75" header="0.3" footer="0.3"/>
  <pageSetup paperSize="5" scale="62" fitToHeight="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">
                <anchor moveWithCells="1">
                  <from>
                    <xdr:col>9</xdr:col>
                    <xdr:colOff>514350</xdr:colOff>
                    <xdr:row>233</xdr:row>
                    <xdr:rowOff>38100</xdr:rowOff>
                  </from>
                  <to>
                    <xdr:col>9</xdr:col>
                    <xdr:colOff>908050</xdr:colOff>
                    <xdr:row>233</xdr:row>
                    <xdr:rowOff>469900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25" yWindow="579" count="3">
        <x14:dataValidation type="list" allowBlank="1" showInputMessage="1" showErrorMessage="1" prompt="Sélectionner dans la liste" xr:uid="{262A1F10-DB09-4DEE-96A7-06E6A80B6385}">
          <x14:formula1>
            <xm:f>Paramètres!$A$2:$A$6</xm:f>
          </x14:formula1>
          <xm:sqref>F23:G23</xm:sqref>
        </x14:dataValidation>
        <x14:dataValidation type="list" allowBlank="1" showInputMessage="1" showErrorMessage="1" prompt="Sélectionner dans la liste" xr:uid="{C76E861C-8BB2-428E-B8C7-3D8422028472}">
          <x14:formula1>
            <xm:f>Paramètres!$B$2:$B$3</xm:f>
          </x14:formula1>
          <xm:sqref>F90</xm:sqref>
        </x14:dataValidation>
        <x14:dataValidation type="list" allowBlank="1" showInputMessage="1" showErrorMessage="1" prompt="Sélectionner dans la liste" xr:uid="{8F2EC63E-09AE-4859-A56A-7F4F458AB4C2}">
          <x14:formula1>
            <xm:f>Paramètres!$D$1:$D$2</xm:f>
          </x14:formula1>
          <xm:sqref>D203:D204 D206:D210 D212:D216 D218:D220 D222:D224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84A1-A81F-4EB7-A9B3-99E74E3A1193}">
  <sheetPr>
    <tabColor theme="3" tint="0.79998168889431442"/>
  </sheetPr>
  <dimension ref="B1:W58"/>
  <sheetViews>
    <sheetView showGridLines="0" zoomScale="90" zoomScaleNormal="90" workbookViewId="0">
      <selection activeCell="C7" sqref="C7:I7"/>
    </sheetView>
  </sheetViews>
  <sheetFormatPr baseColWidth="10" defaultRowHeight="14.5" x14ac:dyDescent="0.35"/>
  <cols>
    <col min="1" max="1" width="1.6328125" customWidth="1"/>
    <col min="2" max="2" width="2.6328125" customWidth="1"/>
    <col min="3" max="3" width="20.36328125" style="202" customWidth="1"/>
    <col min="4" max="5" width="50.6328125" customWidth="1"/>
    <col min="6" max="6" width="60.6328125" customWidth="1"/>
    <col min="7" max="7" width="20.1796875" customWidth="1"/>
    <col min="8" max="8" width="53.7265625" customWidth="1"/>
    <col min="9" max="9" width="25.6328125" customWidth="1"/>
    <col min="10" max="10" width="2.6328125" customWidth="1"/>
    <col min="11" max="11" width="1.6328125" customWidth="1"/>
    <col min="12" max="12" width="28.08984375" customWidth="1"/>
    <col min="13" max="13" width="1.6328125" style="1" customWidth="1"/>
    <col min="14" max="14" width="2.6328125" style="1" customWidth="1"/>
    <col min="15" max="15" width="18.6328125" style="1" customWidth="1"/>
    <col min="16" max="17" width="50.6328125" style="1" customWidth="1"/>
    <col min="18" max="18" width="60.6328125" style="1" customWidth="1"/>
    <col min="19" max="19" width="2.6328125" style="1" customWidth="1"/>
    <col min="20" max="20" width="1.6328125" style="1" customWidth="1"/>
    <col min="21" max="21" width="27.08984375" bestFit="1" customWidth="1"/>
  </cols>
  <sheetData>
    <row r="1" spans="2:23" ht="39.5" customHeight="1" x14ac:dyDescent="0.35">
      <c r="D1" s="203"/>
      <c r="E1" s="203"/>
      <c r="F1" s="494" t="s">
        <v>151</v>
      </c>
      <c r="G1" s="494"/>
      <c r="H1" s="494"/>
      <c r="I1" s="494"/>
      <c r="J1" s="494"/>
      <c r="K1" s="204"/>
      <c r="L1" s="204"/>
      <c r="M1" s="204"/>
      <c r="N1" s="204"/>
      <c r="O1" s="205"/>
      <c r="P1" s="205"/>
      <c r="U1" s="204"/>
      <c r="V1" s="205"/>
      <c r="W1" s="205"/>
    </row>
    <row r="2" spans="2:23" ht="18" customHeight="1" x14ac:dyDescent="0.35">
      <c r="D2" s="203"/>
      <c r="E2" s="203"/>
      <c r="H2" s="47"/>
      <c r="I2" s="47"/>
      <c r="J2" s="47" t="s">
        <v>97</v>
      </c>
    </row>
    <row r="3" spans="2:23" ht="18" customHeight="1" x14ac:dyDescent="0.35">
      <c r="D3" s="203"/>
      <c r="E3" s="203"/>
      <c r="H3" s="51"/>
      <c r="I3" s="51"/>
      <c r="J3" s="51" t="s">
        <v>64</v>
      </c>
    </row>
    <row r="4" spans="2:23" ht="12" customHeight="1" x14ac:dyDescent="0.35">
      <c r="D4" s="203"/>
      <c r="E4" s="203"/>
      <c r="F4" s="206"/>
      <c r="G4" s="206"/>
      <c r="H4" s="52"/>
      <c r="I4" s="52"/>
      <c r="J4" s="52" t="str">
        <f>Formulaire_Demande!K4</f>
        <v>dernière mise à jour : 11 juin 2024</v>
      </c>
    </row>
    <row r="5" spans="2:23" ht="16" thickBot="1" x14ac:dyDescent="0.4">
      <c r="F5" s="12"/>
      <c r="G5" s="12"/>
      <c r="H5" s="12"/>
      <c r="I5" s="12"/>
    </row>
    <row r="6" spans="2:23" ht="10" customHeight="1" x14ac:dyDescent="0.35">
      <c r="B6" s="207"/>
      <c r="C6" s="208"/>
      <c r="D6" s="209"/>
      <c r="E6" s="209"/>
      <c r="F6" s="11"/>
      <c r="G6" s="11"/>
      <c r="H6" s="11"/>
      <c r="I6" s="11"/>
      <c r="J6" s="210"/>
      <c r="N6" s="211"/>
      <c r="O6" s="212"/>
      <c r="P6" s="212"/>
      <c r="Q6" s="212"/>
      <c r="R6" s="212"/>
      <c r="S6" s="213"/>
    </row>
    <row r="7" spans="2:23" ht="26" customHeight="1" x14ac:dyDescent="0.35">
      <c r="B7" s="214"/>
      <c r="C7" s="542" t="s">
        <v>57</v>
      </c>
      <c r="D7" s="543"/>
      <c r="E7" s="543"/>
      <c r="F7" s="543"/>
      <c r="G7" s="543"/>
      <c r="H7" s="543"/>
      <c r="I7" s="544"/>
      <c r="J7" s="215"/>
      <c r="N7" s="168"/>
      <c r="O7" s="548" t="s">
        <v>158</v>
      </c>
      <c r="P7" s="549"/>
      <c r="Q7" s="549"/>
      <c r="R7" s="550"/>
      <c r="S7" s="181"/>
    </row>
    <row r="8" spans="2:23" ht="10" customHeight="1" x14ac:dyDescent="0.35">
      <c r="B8" s="214"/>
      <c r="F8" s="9"/>
      <c r="G8" s="9"/>
      <c r="H8" s="9"/>
      <c r="I8" s="9"/>
      <c r="J8" s="215"/>
      <c r="N8" s="168"/>
      <c r="S8" s="181"/>
    </row>
    <row r="9" spans="2:23" s="218" customFormat="1" ht="22" customHeight="1" x14ac:dyDescent="0.35">
      <c r="B9" s="216"/>
      <c r="C9" s="546" t="s">
        <v>22</v>
      </c>
      <c r="D9" s="546"/>
      <c r="E9" s="546"/>
      <c r="F9" s="546"/>
      <c r="G9" s="546"/>
      <c r="H9" s="546"/>
      <c r="I9" s="546"/>
      <c r="J9" s="217"/>
      <c r="M9" s="42"/>
      <c r="N9" s="60"/>
      <c r="O9" s="551" t="s">
        <v>22</v>
      </c>
      <c r="P9" s="551"/>
      <c r="Q9" s="551"/>
      <c r="R9" s="551"/>
      <c r="S9" s="74"/>
      <c r="T9" s="42"/>
    </row>
    <row r="10" spans="2:23" s="218" customFormat="1" ht="20" customHeight="1" x14ac:dyDescent="0.35">
      <c r="B10" s="216"/>
      <c r="C10" s="545" t="s">
        <v>172</v>
      </c>
      <c r="D10" s="545"/>
      <c r="E10" s="545"/>
      <c r="F10" s="545"/>
      <c r="G10" s="545"/>
      <c r="H10" s="545"/>
      <c r="I10" s="545"/>
      <c r="J10" s="217"/>
      <c r="M10" s="42"/>
      <c r="N10" s="60"/>
      <c r="O10" s="547" t="s">
        <v>179</v>
      </c>
      <c r="P10" s="547"/>
      <c r="Q10" s="547"/>
      <c r="R10" s="547"/>
      <c r="S10" s="74"/>
      <c r="T10" s="42"/>
    </row>
    <row r="11" spans="2:23" s="218" customFormat="1" ht="20" customHeight="1" x14ac:dyDescent="0.35">
      <c r="B11" s="216"/>
      <c r="C11" s="545" t="s">
        <v>155</v>
      </c>
      <c r="D11" s="545"/>
      <c r="E11" s="545"/>
      <c r="F11" s="545"/>
      <c r="G11" s="545"/>
      <c r="H11" s="545"/>
      <c r="I11" s="545"/>
      <c r="J11" s="217"/>
      <c r="M11" s="42"/>
      <c r="N11" s="60"/>
      <c r="O11" s="547" t="s">
        <v>155</v>
      </c>
      <c r="P11" s="547"/>
      <c r="Q11" s="547"/>
      <c r="R11" s="547"/>
      <c r="S11" s="74"/>
      <c r="T11" s="42"/>
    </row>
    <row r="12" spans="2:23" s="218" customFormat="1" ht="20" customHeight="1" x14ac:dyDescent="0.35">
      <c r="B12" s="216"/>
      <c r="C12" s="545" t="s">
        <v>156</v>
      </c>
      <c r="D12" s="545"/>
      <c r="E12" s="545"/>
      <c r="F12" s="545"/>
      <c r="G12" s="545"/>
      <c r="H12" s="545"/>
      <c r="I12" s="545"/>
      <c r="J12" s="217"/>
      <c r="M12" s="42"/>
      <c r="N12" s="60"/>
      <c r="O12" s="547" t="s">
        <v>156</v>
      </c>
      <c r="P12" s="547"/>
      <c r="Q12" s="547"/>
      <c r="R12" s="547"/>
      <c r="S12" s="74"/>
      <c r="T12" s="42"/>
    </row>
    <row r="13" spans="2:23" s="218" customFormat="1" ht="20" customHeight="1" x14ac:dyDescent="0.35">
      <c r="B13" s="216"/>
      <c r="C13" s="545" t="s">
        <v>180</v>
      </c>
      <c r="D13" s="545"/>
      <c r="E13" s="545"/>
      <c r="F13" s="545"/>
      <c r="G13" s="545"/>
      <c r="H13" s="545"/>
      <c r="I13" s="545"/>
      <c r="J13" s="217"/>
      <c r="M13" s="42"/>
      <c r="N13" s="60"/>
      <c r="O13" s="547" t="s">
        <v>160</v>
      </c>
      <c r="P13" s="547"/>
      <c r="Q13" s="547"/>
      <c r="R13" s="547"/>
      <c r="S13" s="74"/>
      <c r="T13" s="42"/>
    </row>
    <row r="14" spans="2:23" s="218" customFormat="1" ht="10" customHeight="1" x14ac:dyDescent="0.3">
      <c r="B14" s="216"/>
      <c r="C14" s="219"/>
      <c r="D14" s="219"/>
      <c r="E14" s="219"/>
      <c r="F14" s="219"/>
      <c r="G14" s="219"/>
      <c r="H14" s="219"/>
      <c r="I14" s="219"/>
      <c r="J14" s="217"/>
      <c r="M14" s="1"/>
      <c r="N14" s="168"/>
      <c r="O14" s="1"/>
      <c r="P14" s="1"/>
      <c r="Q14" s="1"/>
      <c r="R14" s="1"/>
      <c r="S14" s="181"/>
      <c r="T14" s="1"/>
    </row>
    <row r="15" spans="2:23" s="218" customFormat="1" ht="28.5" customHeight="1" x14ac:dyDescent="0.3">
      <c r="B15" s="216"/>
      <c r="C15" s="539" t="s">
        <v>124</v>
      </c>
      <c r="D15" s="540"/>
      <c r="E15" s="540"/>
      <c r="F15" s="540"/>
      <c r="G15" s="540"/>
      <c r="H15" s="540"/>
      <c r="I15" s="541"/>
      <c r="J15" s="217"/>
      <c r="M15" s="220"/>
      <c r="N15" s="168"/>
      <c r="S15" s="181"/>
      <c r="T15" s="1"/>
    </row>
    <row r="16" spans="2:23" ht="10" customHeight="1" x14ac:dyDescent="0.35">
      <c r="B16" s="214"/>
      <c r="F16" s="9"/>
      <c r="G16" s="9"/>
      <c r="H16" s="9"/>
      <c r="I16" s="9"/>
      <c r="J16" s="215"/>
      <c r="M16" s="42"/>
      <c r="N16" s="60"/>
      <c r="S16" s="74"/>
      <c r="T16" s="42"/>
    </row>
    <row r="17" spans="2:21" ht="113.5" customHeight="1" x14ac:dyDescent="0.35">
      <c r="B17" s="214"/>
      <c r="C17" s="221" t="s">
        <v>173</v>
      </c>
      <c r="D17" s="222" t="s">
        <v>49</v>
      </c>
      <c r="E17" s="222" t="s">
        <v>174</v>
      </c>
      <c r="F17" s="222" t="s">
        <v>175</v>
      </c>
      <c r="G17" s="223" t="s">
        <v>183</v>
      </c>
      <c r="H17" s="223" t="s">
        <v>176</v>
      </c>
      <c r="I17" s="223" t="s">
        <v>177</v>
      </c>
      <c r="J17" s="215"/>
      <c r="L17" s="224"/>
      <c r="M17" s="42"/>
      <c r="N17" s="60"/>
      <c r="O17" s="225" t="s">
        <v>178</v>
      </c>
      <c r="P17" s="225" t="s">
        <v>60</v>
      </c>
      <c r="Q17" s="225" t="s">
        <v>174</v>
      </c>
      <c r="R17" s="225" t="s">
        <v>159</v>
      </c>
      <c r="S17" s="74"/>
      <c r="T17" s="42"/>
    </row>
    <row r="18" spans="2:21" s="218" customFormat="1" x14ac:dyDescent="0.35">
      <c r="B18" s="216"/>
      <c r="C18" s="33"/>
      <c r="D18" s="32"/>
      <c r="E18" s="32"/>
      <c r="F18" s="32"/>
      <c r="G18" s="34"/>
      <c r="H18" s="24"/>
      <c r="I18" s="25"/>
      <c r="J18" s="217"/>
      <c r="M18" s="42"/>
      <c r="N18" s="60"/>
      <c r="O18" s="23"/>
      <c r="P18" s="24"/>
      <c r="Q18" s="24"/>
      <c r="R18" s="25"/>
      <c r="S18" s="74"/>
      <c r="T18" s="42"/>
    </row>
    <row r="19" spans="2:21" s="218" customFormat="1" x14ac:dyDescent="0.35">
      <c r="B19" s="216"/>
      <c r="C19" s="33"/>
      <c r="D19" s="32"/>
      <c r="E19" s="32"/>
      <c r="F19" s="32"/>
      <c r="G19" s="34"/>
      <c r="H19" s="24"/>
      <c r="I19" s="25"/>
      <c r="J19" s="217"/>
      <c r="M19" s="42"/>
      <c r="N19" s="60"/>
      <c r="O19" s="23"/>
      <c r="P19" s="24"/>
      <c r="Q19" s="24"/>
      <c r="R19" s="25"/>
      <c r="S19" s="74"/>
      <c r="T19" s="42"/>
    </row>
    <row r="20" spans="2:21" s="218" customFormat="1" ht="15.5" x14ac:dyDescent="0.35">
      <c r="B20" s="216"/>
      <c r="C20" s="33"/>
      <c r="D20" s="32"/>
      <c r="E20" s="32"/>
      <c r="F20" s="32"/>
      <c r="G20" s="34"/>
      <c r="H20" s="24"/>
      <c r="I20" s="25"/>
      <c r="J20" s="217"/>
      <c r="M20" s="26"/>
      <c r="N20" s="60"/>
      <c r="O20" s="23"/>
      <c r="P20" s="24"/>
      <c r="Q20" s="24"/>
      <c r="R20" s="25"/>
      <c r="S20" s="74"/>
      <c r="T20" s="42"/>
    </row>
    <row r="21" spans="2:21" s="218" customFormat="1" x14ac:dyDescent="0.35">
      <c r="B21" s="216"/>
      <c r="C21" s="33"/>
      <c r="D21" s="32"/>
      <c r="E21" s="32"/>
      <c r="F21" s="32"/>
      <c r="G21" s="34"/>
      <c r="H21" s="24"/>
      <c r="I21" s="25"/>
      <c r="J21" s="217"/>
      <c r="M21" s="42"/>
      <c r="N21" s="60"/>
      <c r="O21" s="23"/>
      <c r="P21" s="24"/>
      <c r="Q21" s="24"/>
      <c r="R21" s="25"/>
      <c r="S21" s="74"/>
      <c r="T21" s="42"/>
    </row>
    <row r="22" spans="2:21" s="218" customFormat="1" ht="15.5" x14ac:dyDescent="0.35">
      <c r="B22" s="216"/>
      <c r="C22" s="33"/>
      <c r="D22" s="32"/>
      <c r="E22" s="32"/>
      <c r="F22" s="32"/>
      <c r="G22" s="34"/>
      <c r="H22" s="24"/>
      <c r="I22" s="25"/>
      <c r="J22" s="217"/>
      <c r="L22" s="37" t="s">
        <v>29</v>
      </c>
      <c r="M22" s="42"/>
      <c r="N22" s="60"/>
      <c r="O22" s="23"/>
      <c r="P22" s="24"/>
      <c r="Q22" s="24"/>
      <c r="R22" s="25"/>
      <c r="S22" s="74"/>
      <c r="T22" s="42"/>
      <c r="U22" s="37" t="s">
        <v>29</v>
      </c>
    </row>
    <row r="23" spans="2:21" s="218" customFormat="1" x14ac:dyDescent="0.35">
      <c r="B23" s="216"/>
      <c r="C23" s="33"/>
      <c r="D23" s="32"/>
      <c r="E23" s="32"/>
      <c r="F23" s="32"/>
      <c r="G23" s="34"/>
      <c r="H23" s="24"/>
      <c r="I23" s="25"/>
      <c r="J23" s="217"/>
      <c r="M23" s="42"/>
      <c r="N23" s="60"/>
      <c r="O23" s="23"/>
      <c r="P23" s="24"/>
      <c r="Q23" s="24"/>
      <c r="R23" s="25"/>
      <c r="S23" s="74"/>
      <c r="T23" s="42"/>
    </row>
    <row r="24" spans="2:21" s="218" customFormat="1" x14ac:dyDescent="0.35">
      <c r="B24" s="216"/>
      <c r="C24" s="33"/>
      <c r="D24" s="32"/>
      <c r="E24" s="32"/>
      <c r="F24" s="32"/>
      <c r="G24" s="34"/>
      <c r="H24" s="24"/>
      <c r="I24" s="25"/>
      <c r="J24" s="217"/>
      <c r="M24" s="42"/>
      <c r="N24" s="60"/>
      <c r="O24" s="23"/>
      <c r="P24" s="24"/>
      <c r="Q24" s="24"/>
      <c r="R24" s="25"/>
      <c r="S24" s="74"/>
      <c r="T24" s="42"/>
    </row>
    <row r="25" spans="2:21" s="218" customFormat="1" x14ac:dyDescent="0.35">
      <c r="B25" s="216"/>
      <c r="C25" s="33"/>
      <c r="D25" s="32"/>
      <c r="E25" s="32"/>
      <c r="F25" s="32"/>
      <c r="G25" s="34"/>
      <c r="H25" s="24"/>
      <c r="I25" s="25"/>
      <c r="J25" s="217"/>
      <c r="M25" s="42"/>
      <c r="N25" s="60"/>
      <c r="O25" s="23"/>
      <c r="P25" s="24"/>
      <c r="Q25" s="24"/>
      <c r="R25" s="25"/>
      <c r="S25" s="74"/>
      <c r="T25" s="42"/>
    </row>
    <row r="26" spans="2:21" s="218" customFormat="1" x14ac:dyDescent="0.35">
      <c r="B26" s="216"/>
      <c r="C26" s="33"/>
      <c r="D26" s="32"/>
      <c r="E26" s="32"/>
      <c r="F26" s="32"/>
      <c r="G26" s="34"/>
      <c r="H26" s="24"/>
      <c r="I26" s="25"/>
      <c r="J26" s="217"/>
      <c r="M26" s="42"/>
      <c r="N26" s="60"/>
      <c r="O26" s="23"/>
      <c r="P26" s="24"/>
      <c r="Q26" s="24"/>
      <c r="R26" s="25"/>
      <c r="S26" s="74"/>
      <c r="T26" s="42"/>
    </row>
    <row r="27" spans="2:21" s="218" customFormat="1" x14ac:dyDescent="0.35">
      <c r="B27" s="216"/>
      <c r="C27" s="33"/>
      <c r="D27" s="32"/>
      <c r="E27" s="32"/>
      <c r="F27" s="32"/>
      <c r="G27" s="34"/>
      <c r="H27" s="24"/>
      <c r="I27" s="25"/>
      <c r="J27" s="217"/>
      <c r="M27" s="42"/>
      <c r="N27" s="60"/>
      <c r="O27" s="23"/>
      <c r="P27" s="24"/>
      <c r="Q27" s="24"/>
      <c r="R27" s="25"/>
      <c r="S27" s="74"/>
      <c r="T27" s="42"/>
    </row>
    <row r="28" spans="2:21" s="218" customFormat="1" x14ac:dyDescent="0.35">
      <c r="B28" s="216"/>
      <c r="C28" s="33"/>
      <c r="D28" s="32"/>
      <c r="E28" s="32"/>
      <c r="F28" s="32"/>
      <c r="G28" s="34"/>
      <c r="H28" s="24"/>
      <c r="I28" s="25"/>
      <c r="J28" s="217"/>
      <c r="M28" s="42"/>
      <c r="N28" s="60"/>
      <c r="O28" s="23"/>
      <c r="P28" s="24"/>
      <c r="Q28" s="24"/>
      <c r="R28" s="25"/>
      <c r="S28" s="74"/>
      <c r="T28" s="42"/>
    </row>
    <row r="29" spans="2:21" s="218" customFormat="1" x14ac:dyDescent="0.35">
      <c r="B29" s="216"/>
      <c r="C29" s="33"/>
      <c r="D29" s="32"/>
      <c r="E29" s="32"/>
      <c r="F29" s="32"/>
      <c r="G29" s="34"/>
      <c r="H29" s="24"/>
      <c r="I29" s="25"/>
      <c r="J29" s="217"/>
      <c r="M29" s="42"/>
      <c r="N29" s="60"/>
      <c r="O29" s="23"/>
      <c r="P29" s="24"/>
      <c r="Q29" s="24"/>
      <c r="R29" s="25"/>
      <c r="S29" s="74"/>
      <c r="T29" s="42"/>
    </row>
    <row r="30" spans="2:21" s="218" customFormat="1" x14ac:dyDescent="0.35">
      <c r="B30" s="216"/>
      <c r="C30" s="33"/>
      <c r="D30" s="32"/>
      <c r="E30" s="32"/>
      <c r="F30" s="32"/>
      <c r="G30" s="34"/>
      <c r="H30" s="24"/>
      <c r="I30" s="25"/>
      <c r="J30" s="217"/>
      <c r="M30" s="42"/>
      <c r="N30" s="60"/>
      <c r="O30" s="23"/>
      <c r="P30" s="24"/>
      <c r="Q30" s="24"/>
      <c r="R30" s="25"/>
      <c r="S30" s="74"/>
      <c r="T30" s="42"/>
    </row>
    <row r="31" spans="2:21" s="218" customFormat="1" x14ac:dyDescent="0.35">
      <c r="B31" s="216"/>
      <c r="C31" s="33"/>
      <c r="D31" s="32"/>
      <c r="E31" s="32"/>
      <c r="F31" s="32"/>
      <c r="G31" s="34"/>
      <c r="H31" s="24"/>
      <c r="I31" s="25"/>
      <c r="J31" s="217"/>
      <c r="M31" s="42"/>
      <c r="N31" s="60"/>
      <c r="O31" s="23"/>
      <c r="P31" s="24"/>
      <c r="Q31" s="24"/>
      <c r="R31" s="25"/>
      <c r="S31" s="74"/>
      <c r="T31" s="42"/>
    </row>
    <row r="32" spans="2:21" s="218" customFormat="1" x14ac:dyDescent="0.35">
      <c r="B32" s="216"/>
      <c r="C32" s="33"/>
      <c r="D32" s="32"/>
      <c r="E32" s="32"/>
      <c r="F32" s="32"/>
      <c r="G32" s="34"/>
      <c r="H32" s="24"/>
      <c r="I32" s="25"/>
      <c r="J32" s="217"/>
      <c r="M32" s="42"/>
      <c r="N32" s="60"/>
      <c r="O32" s="23"/>
      <c r="P32" s="24"/>
      <c r="Q32" s="24"/>
      <c r="R32" s="25"/>
      <c r="S32" s="74"/>
      <c r="T32" s="42"/>
    </row>
    <row r="33" spans="2:20" s="218" customFormat="1" x14ac:dyDescent="0.35">
      <c r="B33" s="216"/>
      <c r="C33" s="33"/>
      <c r="D33" s="32"/>
      <c r="E33" s="32"/>
      <c r="F33" s="32"/>
      <c r="G33" s="34"/>
      <c r="H33" s="24"/>
      <c r="I33" s="25"/>
      <c r="J33" s="217"/>
      <c r="M33" s="42"/>
      <c r="N33" s="60"/>
      <c r="O33" s="23"/>
      <c r="P33" s="24"/>
      <c r="Q33" s="24"/>
      <c r="R33" s="25"/>
      <c r="S33" s="74"/>
      <c r="T33" s="42"/>
    </row>
    <row r="34" spans="2:20" s="218" customFormat="1" x14ac:dyDescent="0.35">
      <c r="B34" s="216"/>
      <c r="C34" s="33"/>
      <c r="D34" s="32"/>
      <c r="E34" s="32"/>
      <c r="F34" s="32"/>
      <c r="G34" s="34"/>
      <c r="H34" s="24"/>
      <c r="I34" s="25"/>
      <c r="J34" s="217"/>
      <c r="M34" s="42"/>
      <c r="N34" s="60"/>
      <c r="O34" s="23"/>
      <c r="P34" s="24"/>
      <c r="Q34" s="24"/>
      <c r="R34" s="25"/>
      <c r="S34" s="74"/>
      <c r="T34" s="42"/>
    </row>
    <row r="35" spans="2:20" s="218" customFormat="1" x14ac:dyDescent="0.35">
      <c r="B35" s="216"/>
      <c r="C35" s="33"/>
      <c r="D35" s="32"/>
      <c r="E35" s="32"/>
      <c r="F35" s="32"/>
      <c r="G35" s="34"/>
      <c r="H35" s="24"/>
      <c r="I35" s="25"/>
      <c r="J35" s="217"/>
      <c r="M35" s="42"/>
      <c r="N35" s="60"/>
      <c r="O35" s="23"/>
      <c r="P35" s="24"/>
      <c r="Q35" s="24"/>
      <c r="R35" s="25"/>
      <c r="S35" s="74"/>
      <c r="T35" s="42"/>
    </row>
    <row r="36" spans="2:20" s="218" customFormat="1" x14ac:dyDescent="0.35">
      <c r="B36" s="216"/>
      <c r="C36" s="33"/>
      <c r="D36" s="32"/>
      <c r="E36" s="32"/>
      <c r="F36" s="32"/>
      <c r="G36" s="34"/>
      <c r="H36" s="24"/>
      <c r="I36" s="25"/>
      <c r="J36" s="217"/>
      <c r="M36" s="42"/>
      <c r="N36" s="60"/>
      <c r="O36" s="23"/>
      <c r="P36" s="24"/>
      <c r="Q36" s="24"/>
      <c r="R36" s="25"/>
      <c r="S36" s="74"/>
      <c r="T36" s="42"/>
    </row>
    <row r="37" spans="2:20" s="218" customFormat="1" x14ac:dyDescent="0.35">
      <c r="B37" s="216"/>
      <c r="C37" s="33"/>
      <c r="D37" s="32"/>
      <c r="E37" s="32"/>
      <c r="F37" s="32"/>
      <c r="G37" s="34"/>
      <c r="H37" s="24"/>
      <c r="I37" s="25"/>
      <c r="J37" s="217"/>
      <c r="M37" s="42"/>
      <c r="N37" s="60"/>
      <c r="O37" s="23"/>
      <c r="P37" s="24"/>
      <c r="Q37" s="24"/>
      <c r="R37" s="25"/>
      <c r="S37" s="74"/>
      <c r="T37" s="42"/>
    </row>
    <row r="38" spans="2:20" s="218" customFormat="1" x14ac:dyDescent="0.35">
      <c r="B38" s="216"/>
      <c r="C38" s="33"/>
      <c r="D38" s="32"/>
      <c r="E38" s="32"/>
      <c r="F38" s="32"/>
      <c r="G38" s="34"/>
      <c r="H38" s="24"/>
      <c r="I38" s="25"/>
      <c r="J38" s="217"/>
      <c r="M38" s="42"/>
      <c r="N38" s="60"/>
      <c r="O38" s="23"/>
      <c r="P38" s="24"/>
      <c r="Q38" s="24"/>
      <c r="R38" s="25"/>
      <c r="S38" s="74"/>
      <c r="T38" s="42"/>
    </row>
    <row r="39" spans="2:20" s="218" customFormat="1" x14ac:dyDescent="0.35">
      <c r="B39" s="216"/>
      <c r="C39" s="33"/>
      <c r="D39" s="32"/>
      <c r="E39" s="32"/>
      <c r="F39" s="32"/>
      <c r="G39" s="34"/>
      <c r="H39" s="24"/>
      <c r="I39" s="25"/>
      <c r="J39" s="217"/>
      <c r="M39" s="42"/>
      <c r="N39" s="60"/>
      <c r="O39" s="23"/>
      <c r="P39" s="24"/>
      <c r="Q39" s="24"/>
      <c r="R39" s="25"/>
      <c r="S39" s="74"/>
      <c r="T39" s="42"/>
    </row>
    <row r="40" spans="2:20" s="218" customFormat="1" x14ac:dyDescent="0.35">
      <c r="B40" s="216"/>
      <c r="C40" s="33"/>
      <c r="D40" s="32"/>
      <c r="E40" s="32"/>
      <c r="F40" s="32"/>
      <c r="G40" s="34"/>
      <c r="H40" s="24"/>
      <c r="I40" s="25"/>
      <c r="J40" s="217"/>
      <c r="M40" s="42"/>
      <c r="N40" s="60"/>
      <c r="O40" s="23"/>
      <c r="P40" s="24"/>
      <c r="Q40" s="24"/>
      <c r="R40" s="25"/>
      <c r="S40" s="74"/>
      <c r="T40" s="42"/>
    </row>
    <row r="41" spans="2:20" s="218" customFormat="1" x14ac:dyDescent="0.35">
      <c r="B41" s="216"/>
      <c r="C41" s="33"/>
      <c r="D41" s="32"/>
      <c r="E41" s="32"/>
      <c r="F41" s="32"/>
      <c r="G41" s="34"/>
      <c r="H41" s="24"/>
      <c r="I41" s="25"/>
      <c r="J41" s="217"/>
      <c r="M41" s="42"/>
      <c r="N41" s="60"/>
      <c r="O41" s="23"/>
      <c r="P41" s="24"/>
      <c r="Q41" s="24"/>
      <c r="R41" s="25"/>
      <c r="S41" s="74"/>
      <c r="T41" s="42"/>
    </row>
    <row r="42" spans="2:20" s="218" customFormat="1" x14ac:dyDescent="0.35">
      <c r="B42" s="216"/>
      <c r="C42" s="33"/>
      <c r="D42" s="32"/>
      <c r="E42" s="32"/>
      <c r="F42" s="32"/>
      <c r="G42" s="34"/>
      <c r="H42" s="24"/>
      <c r="I42" s="25"/>
      <c r="J42" s="217"/>
      <c r="M42" s="42"/>
      <c r="N42" s="60"/>
      <c r="O42" s="23"/>
      <c r="P42" s="24"/>
      <c r="Q42" s="24"/>
      <c r="R42" s="25"/>
      <c r="S42" s="74"/>
      <c r="T42" s="42"/>
    </row>
    <row r="43" spans="2:20" s="218" customFormat="1" x14ac:dyDescent="0.35">
      <c r="B43" s="216"/>
      <c r="C43" s="33"/>
      <c r="D43" s="32"/>
      <c r="E43" s="32"/>
      <c r="F43" s="32"/>
      <c r="G43" s="34"/>
      <c r="H43" s="24"/>
      <c r="I43" s="25"/>
      <c r="J43" s="217"/>
      <c r="M43" s="42"/>
      <c r="N43" s="60"/>
      <c r="O43" s="23"/>
      <c r="P43" s="24"/>
      <c r="Q43" s="24"/>
      <c r="R43" s="25"/>
      <c r="S43" s="74"/>
      <c r="T43" s="42"/>
    </row>
    <row r="44" spans="2:20" s="218" customFormat="1" x14ac:dyDescent="0.35">
      <c r="B44" s="216"/>
      <c r="C44" s="33"/>
      <c r="D44" s="32"/>
      <c r="E44" s="32"/>
      <c r="F44" s="32"/>
      <c r="G44" s="34"/>
      <c r="H44" s="24"/>
      <c r="I44" s="25"/>
      <c r="J44" s="217"/>
      <c r="M44" s="42"/>
      <c r="N44" s="60"/>
      <c r="O44" s="23"/>
      <c r="P44" s="24"/>
      <c r="Q44" s="24"/>
      <c r="R44" s="25"/>
      <c r="S44" s="74"/>
      <c r="T44" s="42"/>
    </row>
    <row r="45" spans="2:20" s="218" customFormat="1" x14ac:dyDescent="0.35">
      <c r="B45" s="216"/>
      <c r="C45" s="33"/>
      <c r="D45" s="32"/>
      <c r="E45" s="32"/>
      <c r="F45" s="32"/>
      <c r="G45" s="34"/>
      <c r="H45" s="24"/>
      <c r="I45" s="25"/>
      <c r="J45" s="217"/>
      <c r="M45" s="42"/>
      <c r="N45" s="60"/>
      <c r="O45" s="23"/>
      <c r="P45" s="24"/>
      <c r="Q45" s="24"/>
      <c r="R45" s="25"/>
      <c r="S45" s="74"/>
      <c r="T45" s="42"/>
    </row>
    <row r="46" spans="2:20" s="218" customFormat="1" x14ac:dyDescent="0.35">
      <c r="B46" s="216"/>
      <c r="C46" s="33"/>
      <c r="D46" s="32"/>
      <c r="E46" s="32"/>
      <c r="F46" s="32"/>
      <c r="G46" s="34"/>
      <c r="H46" s="24"/>
      <c r="I46" s="25"/>
      <c r="J46" s="217"/>
      <c r="M46" s="42"/>
      <c r="N46" s="60"/>
      <c r="O46" s="23"/>
      <c r="P46" s="24"/>
      <c r="Q46" s="24"/>
      <c r="R46" s="25"/>
      <c r="S46" s="74"/>
      <c r="T46" s="42"/>
    </row>
    <row r="47" spans="2:20" s="218" customFormat="1" x14ac:dyDescent="0.35">
      <c r="B47" s="216"/>
      <c r="C47" s="33"/>
      <c r="D47" s="32"/>
      <c r="E47" s="32"/>
      <c r="F47" s="32"/>
      <c r="G47" s="34"/>
      <c r="H47" s="24"/>
      <c r="I47" s="25"/>
      <c r="J47" s="217"/>
      <c r="M47" s="42"/>
      <c r="N47" s="60"/>
      <c r="O47" s="23"/>
      <c r="P47" s="24"/>
      <c r="Q47" s="24"/>
      <c r="R47" s="25"/>
      <c r="S47" s="74"/>
      <c r="T47" s="42"/>
    </row>
    <row r="48" spans="2:20" s="218" customFormat="1" x14ac:dyDescent="0.35">
      <c r="B48" s="216"/>
      <c r="C48" s="33"/>
      <c r="D48" s="32"/>
      <c r="E48" s="32"/>
      <c r="F48" s="32"/>
      <c r="G48" s="34"/>
      <c r="H48" s="24"/>
      <c r="I48" s="25"/>
      <c r="J48" s="217"/>
      <c r="M48" s="42"/>
      <c r="N48" s="60"/>
      <c r="O48" s="23"/>
      <c r="P48" s="24"/>
      <c r="Q48" s="24"/>
      <c r="R48" s="25"/>
      <c r="S48" s="74"/>
      <c r="T48" s="42"/>
    </row>
    <row r="49" spans="2:21" s="218" customFormat="1" x14ac:dyDescent="0.35">
      <c r="B49" s="216"/>
      <c r="C49" s="33"/>
      <c r="D49" s="32"/>
      <c r="E49" s="32"/>
      <c r="F49" s="32"/>
      <c r="G49" s="34"/>
      <c r="H49" s="24"/>
      <c r="I49" s="25"/>
      <c r="J49" s="217"/>
      <c r="M49" s="42"/>
      <c r="N49" s="60"/>
      <c r="O49" s="23"/>
      <c r="P49" s="24"/>
      <c r="Q49" s="24"/>
      <c r="R49" s="25"/>
      <c r="S49" s="74"/>
      <c r="T49" s="42"/>
    </row>
    <row r="50" spans="2:21" s="218" customFormat="1" x14ac:dyDescent="0.35">
      <c r="B50" s="216"/>
      <c r="C50" s="33"/>
      <c r="D50" s="32"/>
      <c r="E50" s="32"/>
      <c r="F50" s="32"/>
      <c r="G50" s="34"/>
      <c r="H50" s="24"/>
      <c r="I50" s="25"/>
      <c r="J50" s="217"/>
      <c r="M50" s="42"/>
      <c r="N50" s="60"/>
      <c r="O50" s="23"/>
      <c r="P50" s="24"/>
      <c r="Q50" s="24"/>
      <c r="R50" s="25"/>
      <c r="S50" s="74"/>
      <c r="T50" s="42"/>
    </row>
    <row r="51" spans="2:21" s="218" customFormat="1" x14ac:dyDescent="0.35">
      <c r="B51" s="216"/>
      <c r="C51" s="33"/>
      <c r="D51" s="32"/>
      <c r="E51" s="32"/>
      <c r="F51" s="32"/>
      <c r="G51" s="34"/>
      <c r="H51" s="24"/>
      <c r="I51" s="25"/>
      <c r="J51" s="217"/>
      <c r="M51" s="42"/>
      <c r="N51" s="60"/>
      <c r="O51" s="23"/>
      <c r="P51" s="24"/>
      <c r="Q51" s="24"/>
      <c r="R51" s="25"/>
      <c r="S51" s="74"/>
      <c r="T51" s="42"/>
    </row>
    <row r="52" spans="2:21" s="218" customFormat="1" x14ac:dyDescent="0.35">
      <c r="B52" s="216"/>
      <c r="C52" s="33"/>
      <c r="D52" s="32"/>
      <c r="E52" s="32"/>
      <c r="F52" s="32"/>
      <c r="G52" s="34"/>
      <c r="H52" s="24"/>
      <c r="I52" s="25"/>
      <c r="J52" s="217"/>
      <c r="M52" s="42"/>
      <c r="N52" s="60"/>
      <c r="O52" s="23"/>
      <c r="P52" s="24"/>
      <c r="Q52" s="24"/>
      <c r="R52" s="25"/>
      <c r="S52" s="74"/>
      <c r="T52" s="42"/>
    </row>
    <row r="53" spans="2:21" s="218" customFormat="1" x14ac:dyDescent="0.35">
      <c r="B53" s="216"/>
      <c r="C53" s="33"/>
      <c r="D53" s="32"/>
      <c r="E53" s="32"/>
      <c r="F53" s="32"/>
      <c r="G53" s="34"/>
      <c r="H53" s="24"/>
      <c r="I53" s="25"/>
      <c r="J53" s="217"/>
      <c r="M53" s="42"/>
      <c r="N53" s="60"/>
      <c r="O53" s="23"/>
      <c r="P53" s="24"/>
      <c r="Q53" s="24"/>
      <c r="R53" s="25"/>
      <c r="S53" s="74"/>
      <c r="T53" s="42"/>
    </row>
    <row r="54" spans="2:21" s="218" customFormat="1" ht="15.5" x14ac:dyDescent="0.35">
      <c r="B54" s="216"/>
      <c r="C54" s="33"/>
      <c r="D54" s="32"/>
      <c r="E54" s="32"/>
      <c r="F54" s="32"/>
      <c r="G54" s="34"/>
      <c r="H54" s="24"/>
      <c r="I54" s="25"/>
      <c r="J54" s="217"/>
      <c r="L54" s="37" t="s">
        <v>29</v>
      </c>
      <c r="M54" s="42"/>
      <c r="N54" s="60"/>
      <c r="O54" s="23"/>
      <c r="P54" s="24"/>
      <c r="Q54" s="24"/>
      <c r="R54" s="25"/>
      <c r="S54" s="74"/>
      <c r="T54" s="42"/>
      <c r="U54" s="37" t="s">
        <v>29</v>
      </c>
    </row>
    <row r="55" spans="2:21" s="218" customFormat="1" x14ac:dyDescent="0.35">
      <c r="B55" s="216"/>
      <c r="C55" s="33"/>
      <c r="D55" s="32"/>
      <c r="E55" s="32"/>
      <c r="F55" s="32"/>
      <c r="G55" s="34"/>
      <c r="H55" s="24"/>
      <c r="I55" s="25"/>
      <c r="J55" s="217"/>
      <c r="M55" s="42"/>
      <c r="N55" s="60"/>
      <c r="O55" s="23"/>
      <c r="P55" s="24"/>
      <c r="Q55" s="24"/>
      <c r="R55" s="25"/>
      <c r="S55" s="74"/>
      <c r="T55" s="42"/>
    </row>
    <row r="56" spans="2:21" s="218" customFormat="1" x14ac:dyDescent="0.35">
      <c r="B56" s="216"/>
      <c r="C56" s="33"/>
      <c r="D56" s="32"/>
      <c r="E56" s="32"/>
      <c r="F56" s="32"/>
      <c r="G56" s="34"/>
      <c r="H56" s="24"/>
      <c r="I56" s="25"/>
      <c r="J56" s="217"/>
      <c r="M56" s="42"/>
      <c r="N56" s="60"/>
      <c r="O56" s="23"/>
      <c r="P56" s="24"/>
      <c r="Q56" s="24"/>
      <c r="R56" s="25"/>
      <c r="S56" s="74"/>
      <c r="T56" s="42"/>
    </row>
    <row r="57" spans="2:21" s="218" customFormat="1" x14ac:dyDescent="0.35">
      <c r="B57" s="216"/>
      <c r="C57" s="33"/>
      <c r="D57" s="32"/>
      <c r="E57" s="32"/>
      <c r="F57" s="32"/>
      <c r="G57" s="34"/>
      <c r="H57" s="24"/>
      <c r="I57" s="25"/>
      <c r="J57" s="217"/>
      <c r="M57" s="42"/>
      <c r="N57" s="60"/>
      <c r="O57" s="23"/>
      <c r="P57" s="24"/>
      <c r="Q57" s="24"/>
      <c r="R57" s="25"/>
      <c r="S57" s="74"/>
      <c r="T57" s="42"/>
    </row>
    <row r="58" spans="2:21" ht="10" customHeight="1" thickBot="1" x14ac:dyDescent="0.4">
      <c r="B58" s="226"/>
      <c r="C58" s="227"/>
      <c r="D58" s="228"/>
      <c r="E58" s="228"/>
      <c r="F58" s="228"/>
      <c r="G58" s="228"/>
      <c r="H58" s="228"/>
      <c r="I58" s="228"/>
      <c r="J58" s="229"/>
      <c r="M58" s="42"/>
      <c r="N58" s="66"/>
      <c r="O58" s="227"/>
      <c r="P58" s="228"/>
      <c r="Q58" s="228"/>
      <c r="R58" s="228"/>
      <c r="S58" s="230"/>
      <c r="T58" s="42"/>
    </row>
  </sheetData>
  <sheetProtection algorithmName="SHA-512" hashValue="+CJnXQ/5wD/F8dW/5mkUSZ0UMr2dcZrPhqDawPFhdMNQLdGqjCbWt6qmlCtXuKLIH3gPOb8df/c09Woz4nZnDQ==" saltValue="b+KzozzjYAm+2JxmnkYsRQ==" spinCount="100000" sheet="1" objects="1" scenarios="1" formatRows="0"/>
  <mergeCells count="14">
    <mergeCell ref="O13:R13"/>
    <mergeCell ref="O7:R7"/>
    <mergeCell ref="O9:R9"/>
    <mergeCell ref="O10:R10"/>
    <mergeCell ref="O11:R11"/>
    <mergeCell ref="O12:R12"/>
    <mergeCell ref="F1:J1"/>
    <mergeCell ref="C15:I15"/>
    <mergeCell ref="C7:I7"/>
    <mergeCell ref="C13:I13"/>
    <mergeCell ref="C9:I9"/>
    <mergeCell ref="C10:I10"/>
    <mergeCell ref="C11:I11"/>
    <mergeCell ref="C12:I12"/>
  </mergeCells>
  <hyperlinks>
    <hyperlink ref="L22" location="Rapport_Final!D17" display="accès rapide au rapport final" xr:uid="{D595E877-0A41-40BB-AC46-3B5432E72448}"/>
    <hyperlink ref="C13:I13" location="Formulaire_Demande!C111" display="4. Ensuite, retourner au Formulaire_Demande cliquer ici" xr:uid="{74046F48-E63D-4CC6-A0F5-9EBFD7A83BDC}"/>
    <hyperlink ref="O13:R13" location="Rapport_Final!D18" display="4. Ensuite, retourner au Rapport_Final cliquer ici" xr:uid="{73123850-3806-47AC-A60B-8F790979B1D3}"/>
    <hyperlink ref="U54" location="Rapport_Final!D18" display="accès rapide au rapport final" xr:uid="{C2BD3453-91D8-4CB0-BB7F-3F828FC72D0A}"/>
    <hyperlink ref="L54" location="Rapport_Final!D17" display="accès rapide au rapport final" xr:uid="{E20EC449-1CD6-473F-A919-6B22C14950E0}"/>
    <hyperlink ref="U22" location="Rapport_Final!D18" display="accès rapide au rapport final" xr:uid="{E05DC5AB-6A2C-43AE-8785-5BB014D2954D}"/>
  </hyperlinks>
  <pageMargins left="0.25" right="0.25" top="0.75" bottom="0.75" header="0.3" footer="0.3"/>
  <pageSetup paperSize="3" scale="88" fitToHeight="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électionner dans la liste" xr:uid="{3FC61236-60B6-41F5-95A4-9A0D53BD5875}">
          <x14:formula1>
            <xm:f>Paramètres!$B$2:$B$3</xm:f>
          </x14:formula1>
          <xm:sqref>G18:G57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CE6D-5CEB-4538-95A7-1DB1EFF1C0BB}">
  <sheetPr>
    <tabColor rgb="FF00B0F0"/>
    <pageSetUpPr fitToPage="1"/>
  </sheetPr>
  <dimension ref="B1:U73"/>
  <sheetViews>
    <sheetView showGridLines="0" zoomScaleNormal="100" workbookViewId="0">
      <selection activeCell="C7" sqref="C7:J7"/>
    </sheetView>
  </sheetViews>
  <sheetFormatPr baseColWidth="10" defaultRowHeight="14" x14ac:dyDescent="0.3"/>
  <cols>
    <col min="1" max="1" width="1.6328125" style="1" customWidth="1"/>
    <col min="2" max="2" width="2.6328125" style="231" customWidth="1"/>
    <col min="3" max="7" width="16.6328125" style="1" customWidth="1"/>
    <col min="8" max="8" width="15.6328125" style="1" customWidth="1"/>
    <col min="9" max="9" width="1.6328125" style="1" customWidth="1"/>
    <col min="10" max="10" width="60.6328125" style="1" customWidth="1"/>
    <col min="11" max="11" width="2.6328125" style="1" customWidth="1"/>
    <col min="12" max="12" width="1.6328125" style="1" customWidth="1"/>
    <col min="13" max="13" width="34.7265625" style="189" customWidth="1"/>
    <col min="14" max="14" width="41.08984375" style="1" customWidth="1"/>
    <col min="15" max="16384" width="10.90625" style="1"/>
  </cols>
  <sheetData>
    <row r="1" spans="2:16" ht="36.5" customHeight="1" x14ac:dyDescent="0.3">
      <c r="C1" s="494" t="s">
        <v>151</v>
      </c>
      <c r="D1" s="494"/>
      <c r="E1" s="494"/>
      <c r="F1" s="494"/>
      <c r="G1" s="494"/>
      <c r="H1" s="494"/>
      <c r="I1" s="494"/>
      <c r="J1" s="494"/>
      <c r="K1" s="494"/>
      <c r="L1" s="204"/>
      <c r="M1" s="112"/>
      <c r="N1" s="204"/>
      <c r="O1" s="204"/>
      <c r="P1" s="204"/>
    </row>
    <row r="2" spans="2:16" ht="16.5" x14ac:dyDescent="0.3">
      <c r="K2" s="47" t="s">
        <v>97</v>
      </c>
      <c r="M2" s="232"/>
    </row>
    <row r="3" spans="2:16" ht="16.5" x14ac:dyDescent="0.3">
      <c r="J3" s="51"/>
      <c r="K3" s="51" t="s">
        <v>4</v>
      </c>
    </row>
    <row r="4" spans="2:16" ht="12" customHeight="1" x14ac:dyDescent="0.3">
      <c r="J4" s="51"/>
      <c r="K4" s="52" t="str">
        <f>Formulaire_Demande!K4</f>
        <v>dernière mise à jour : 11 juin 2024</v>
      </c>
    </row>
    <row r="5" spans="2:16" ht="14" customHeight="1" thickBot="1" x14ac:dyDescent="0.35">
      <c r="M5" s="233"/>
    </row>
    <row r="6" spans="2:16" ht="10" customHeight="1" x14ac:dyDescent="0.3">
      <c r="B6" s="56"/>
      <c r="C6" s="70"/>
      <c r="D6" s="70"/>
      <c r="E6" s="71"/>
      <c r="F6" s="72"/>
      <c r="G6" s="72"/>
      <c r="H6" s="57"/>
      <c r="I6" s="57"/>
      <c r="J6" s="57"/>
      <c r="K6" s="73"/>
      <c r="L6" s="42"/>
      <c r="M6" s="233"/>
    </row>
    <row r="7" spans="2:16" ht="28" customHeight="1" x14ac:dyDescent="0.3">
      <c r="B7" s="60"/>
      <c r="C7" s="548" t="s">
        <v>32</v>
      </c>
      <c r="D7" s="549"/>
      <c r="E7" s="549"/>
      <c r="F7" s="549"/>
      <c r="G7" s="549"/>
      <c r="H7" s="549"/>
      <c r="I7" s="549"/>
      <c r="J7" s="549"/>
      <c r="K7" s="74"/>
      <c r="L7" s="42"/>
    </row>
    <row r="8" spans="2:16" ht="10" customHeight="1" x14ac:dyDescent="0.3">
      <c r="B8" s="60"/>
      <c r="C8" s="234"/>
      <c r="D8" s="234"/>
      <c r="E8" s="54"/>
      <c r="F8" s="161"/>
      <c r="G8" s="161"/>
      <c r="H8" s="42"/>
      <c r="I8" s="42"/>
      <c r="J8" s="42"/>
      <c r="K8" s="74"/>
      <c r="L8" s="42"/>
      <c r="M8" s="233"/>
    </row>
    <row r="9" spans="2:16" ht="22" customHeight="1" x14ac:dyDescent="0.3">
      <c r="B9" s="60"/>
      <c r="C9" s="555" t="str">
        <f>IF(Formulaire_Demande!F64="","","Le rapport final doit être remis au plus tard le"&amp;" "&amp;TEXT(Formulaire_Demande!H64,"j mmmm aaaa"))</f>
        <v/>
      </c>
      <c r="D9" s="555"/>
      <c r="E9" s="555"/>
      <c r="F9" s="555"/>
      <c r="G9" s="555"/>
      <c r="H9" s="555"/>
      <c r="I9" s="555"/>
      <c r="J9" s="555"/>
      <c r="K9" s="74"/>
      <c r="L9" s="42"/>
      <c r="M9" s="556"/>
      <c r="N9" s="556"/>
    </row>
    <row r="10" spans="2:16" ht="10" customHeight="1" x14ac:dyDescent="0.3">
      <c r="B10" s="60"/>
      <c r="C10" s="234"/>
      <c r="D10" s="234"/>
      <c r="E10" s="54"/>
      <c r="F10" s="161"/>
      <c r="G10" s="161"/>
      <c r="H10" s="42"/>
      <c r="I10" s="42"/>
      <c r="J10" s="42"/>
      <c r="K10" s="74"/>
      <c r="L10" s="42"/>
      <c r="M10" s="233"/>
    </row>
    <row r="11" spans="2:16" ht="23.5" customHeight="1" x14ac:dyDescent="0.3">
      <c r="B11" s="60"/>
      <c r="C11" s="557" t="s">
        <v>33</v>
      </c>
      <c r="D11" s="558"/>
      <c r="E11" s="558"/>
      <c r="F11" s="558"/>
      <c r="G11" s="558"/>
      <c r="H11" s="558"/>
      <c r="I11" s="558"/>
      <c r="J11" s="559"/>
      <c r="K11" s="74"/>
      <c r="L11" s="42"/>
      <c r="M11" s="235"/>
    </row>
    <row r="12" spans="2:16" ht="20" customHeight="1" x14ac:dyDescent="0.4">
      <c r="B12" s="60"/>
      <c r="C12" s="568" t="s">
        <v>130</v>
      </c>
      <c r="D12" s="569"/>
      <c r="E12" s="569"/>
      <c r="F12" s="236"/>
      <c r="G12" s="237"/>
      <c r="H12" s="237"/>
      <c r="I12" s="237"/>
      <c r="J12" s="238"/>
      <c r="K12" s="74"/>
      <c r="L12" s="42"/>
      <c r="M12" s="235"/>
    </row>
    <row r="13" spans="2:16" ht="26" customHeight="1" x14ac:dyDescent="0.3">
      <c r="B13" s="60"/>
      <c r="C13" s="239"/>
      <c r="D13" s="240"/>
      <c r="E13" s="241" t="s">
        <v>24</v>
      </c>
      <c r="F13" s="560" t="s">
        <v>131</v>
      </c>
      <c r="G13" s="560"/>
      <c r="H13" s="560"/>
      <c r="I13" s="560"/>
      <c r="J13" s="561"/>
      <c r="K13" s="74"/>
      <c r="L13" s="42"/>
      <c r="M13" s="242"/>
    </row>
    <row r="14" spans="2:16" ht="26" customHeight="1" x14ac:dyDescent="0.3">
      <c r="B14" s="60"/>
      <c r="C14" s="239"/>
      <c r="D14" s="240"/>
      <c r="E14" s="241" t="s">
        <v>24</v>
      </c>
      <c r="F14" s="562" t="s">
        <v>216</v>
      </c>
      <c r="G14" s="562"/>
      <c r="H14" s="562"/>
      <c r="I14" s="562"/>
      <c r="J14" s="563"/>
      <c r="K14" s="74"/>
      <c r="L14" s="42"/>
      <c r="M14" s="235"/>
    </row>
    <row r="15" spans="2:16" ht="26" customHeight="1" x14ac:dyDescent="0.3">
      <c r="B15" s="60"/>
      <c r="C15" s="243"/>
      <c r="D15" s="244"/>
      <c r="E15" s="245" t="s">
        <v>24</v>
      </c>
      <c r="F15" s="570" t="s">
        <v>217</v>
      </c>
      <c r="G15" s="570"/>
      <c r="H15" s="570"/>
      <c r="I15" s="570"/>
      <c r="J15" s="571"/>
      <c r="K15" s="74"/>
      <c r="L15" s="42"/>
      <c r="M15" s="235"/>
    </row>
    <row r="16" spans="2:16" ht="15.5" x14ac:dyDescent="0.3">
      <c r="B16" s="60"/>
      <c r="C16" s="234"/>
      <c r="D16" s="234"/>
      <c r="E16" s="54"/>
      <c r="F16" s="161"/>
      <c r="G16" s="161"/>
      <c r="H16" s="42"/>
      <c r="I16" s="42"/>
      <c r="J16" s="42"/>
      <c r="K16" s="74"/>
      <c r="L16" s="42"/>
      <c r="M16" s="233"/>
    </row>
    <row r="17" spans="2:20" ht="22" customHeight="1" x14ac:dyDescent="0.3">
      <c r="B17" s="60"/>
      <c r="C17" s="246" t="s">
        <v>132</v>
      </c>
      <c r="D17" s="566" t="s">
        <v>125</v>
      </c>
      <c r="E17" s="566"/>
      <c r="F17" s="566"/>
      <c r="G17" s="566"/>
      <c r="H17" s="566"/>
      <c r="I17" s="566"/>
      <c r="J17" s="567"/>
      <c r="K17" s="74"/>
      <c r="L17" s="42"/>
      <c r="M17" s="233"/>
    </row>
    <row r="18" spans="2:20" ht="22" customHeight="1" x14ac:dyDescent="0.35">
      <c r="B18" s="60"/>
      <c r="C18" s="247" t="s">
        <v>133</v>
      </c>
      <c r="D18" s="564" t="s">
        <v>126</v>
      </c>
      <c r="E18" s="564"/>
      <c r="F18" s="564"/>
      <c r="G18" s="564"/>
      <c r="H18" s="564"/>
      <c r="I18" s="564"/>
      <c r="J18" s="565"/>
      <c r="K18" s="74"/>
      <c r="L18" s="42"/>
      <c r="M18" s="248"/>
      <c r="Q18" s="249"/>
    </row>
    <row r="19" spans="2:20" ht="22" customHeight="1" x14ac:dyDescent="0.35">
      <c r="B19" s="60"/>
      <c r="C19" s="247" t="s">
        <v>134</v>
      </c>
      <c r="D19" s="564" t="s">
        <v>127</v>
      </c>
      <c r="E19" s="564"/>
      <c r="F19" s="564"/>
      <c r="G19" s="564"/>
      <c r="H19" s="564"/>
      <c r="I19" s="564"/>
      <c r="J19" s="565"/>
      <c r="K19" s="74"/>
      <c r="L19" s="42"/>
      <c r="Q19" s="250"/>
    </row>
    <row r="20" spans="2:20" ht="22" customHeight="1" x14ac:dyDescent="0.3">
      <c r="B20" s="60"/>
      <c r="C20" s="247" t="s">
        <v>135</v>
      </c>
      <c r="D20" s="564" t="s">
        <v>128</v>
      </c>
      <c r="E20" s="564"/>
      <c r="F20" s="564"/>
      <c r="G20" s="564"/>
      <c r="H20" s="564"/>
      <c r="I20" s="564"/>
      <c r="J20" s="565"/>
      <c r="K20" s="74"/>
      <c r="L20" s="42"/>
      <c r="M20" s="41"/>
      <c r="N20" s="7"/>
      <c r="O20" s="7"/>
      <c r="P20" s="7"/>
      <c r="Q20" s="552"/>
      <c r="R20" s="7"/>
      <c r="S20" s="7"/>
      <c r="T20" s="7"/>
    </row>
    <row r="21" spans="2:20" ht="22" customHeight="1" x14ac:dyDescent="0.3">
      <c r="B21" s="60"/>
      <c r="C21" s="247" t="s">
        <v>136</v>
      </c>
      <c r="D21" s="564" t="s">
        <v>129</v>
      </c>
      <c r="E21" s="564"/>
      <c r="F21" s="564"/>
      <c r="G21" s="564"/>
      <c r="H21" s="564"/>
      <c r="I21" s="564"/>
      <c r="J21" s="565"/>
      <c r="K21" s="74"/>
      <c r="L21" s="42"/>
      <c r="M21" s="18"/>
      <c r="N21" s="7"/>
      <c r="O21" s="7"/>
      <c r="P21" s="7"/>
      <c r="Q21" s="552"/>
      <c r="R21" s="7"/>
      <c r="S21" s="7"/>
      <c r="T21" s="7"/>
    </row>
    <row r="22" spans="2:20" ht="22" customHeight="1" x14ac:dyDescent="0.3">
      <c r="B22" s="60"/>
      <c r="C22" s="251" t="s">
        <v>137</v>
      </c>
      <c r="D22" s="553" t="s">
        <v>34</v>
      </c>
      <c r="E22" s="553"/>
      <c r="F22" s="553"/>
      <c r="G22" s="553"/>
      <c r="H22" s="553"/>
      <c r="I22" s="553"/>
      <c r="J22" s="554"/>
      <c r="K22" s="74"/>
      <c r="L22" s="42"/>
      <c r="M22" s="18"/>
      <c r="N22" s="7"/>
      <c r="O22" s="7"/>
      <c r="P22" s="7"/>
      <c r="Q22" s="552"/>
      <c r="R22" s="7"/>
      <c r="S22" s="7"/>
      <c r="T22" s="7"/>
    </row>
    <row r="23" spans="2:20" ht="14" customHeight="1" x14ac:dyDescent="0.3">
      <c r="B23" s="168"/>
      <c r="C23" s="252"/>
      <c r="D23" s="252"/>
      <c r="K23" s="181"/>
      <c r="N23" s="252"/>
    </row>
    <row r="24" spans="2:20" ht="51" customHeight="1" x14ac:dyDescent="0.3">
      <c r="B24" s="168"/>
      <c r="C24" s="573" t="s">
        <v>161</v>
      </c>
      <c r="D24" s="573"/>
      <c r="E24" s="573"/>
      <c r="F24" s="573"/>
      <c r="G24" s="253"/>
      <c r="H24" s="254" t="s">
        <v>194</v>
      </c>
      <c r="I24" s="253"/>
      <c r="J24" s="255" t="s">
        <v>162</v>
      </c>
      <c r="K24" s="181"/>
      <c r="N24" s="252"/>
    </row>
    <row r="25" spans="2:20" ht="40" customHeight="1" x14ac:dyDescent="0.3">
      <c r="B25" s="168"/>
      <c r="C25" s="572" t="str">
        <f>IF(Formulaire_Demande!F68="","",Formulaire_Demande!F68)</f>
        <v/>
      </c>
      <c r="D25" s="572"/>
      <c r="E25" s="572"/>
      <c r="F25" s="572"/>
      <c r="G25" s="256"/>
      <c r="H25" s="28"/>
      <c r="I25" s="256"/>
      <c r="J25" s="29"/>
      <c r="K25" s="181"/>
      <c r="N25" s="252"/>
    </row>
    <row r="26" spans="2:20" ht="40" customHeight="1" x14ac:dyDescent="0.3">
      <c r="B26" s="168"/>
      <c r="C26" s="572" t="str">
        <f>IF(Formulaire_Demande!F69="","",Formulaire_Demande!F69)</f>
        <v/>
      </c>
      <c r="D26" s="572"/>
      <c r="E26" s="572"/>
      <c r="F26" s="572"/>
      <c r="G26" s="256"/>
      <c r="H26" s="28"/>
      <c r="I26" s="256"/>
      <c r="J26" s="29"/>
      <c r="K26" s="181"/>
      <c r="N26" s="252"/>
    </row>
    <row r="27" spans="2:20" ht="40" customHeight="1" x14ac:dyDescent="0.3">
      <c r="B27" s="168"/>
      <c r="C27" s="572" t="str">
        <f>IF(Formulaire_Demande!F70="","",Formulaire_Demande!F70)</f>
        <v/>
      </c>
      <c r="D27" s="572"/>
      <c r="E27" s="572"/>
      <c r="F27" s="572"/>
      <c r="G27" s="256"/>
      <c r="H27" s="28"/>
      <c r="I27" s="256"/>
      <c r="J27" s="29"/>
      <c r="K27" s="181"/>
      <c r="N27" s="252"/>
    </row>
    <row r="28" spans="2:20" ht="40" customHeight="1" x14ac:dyDescent="0.3">
      <c r="B28" s="168"/>
      <c r="C28" s="572" t="str">
        <f>IF(Formulaire_Demande!F71="","",Formulaire_Demande!F71)</f>
        <v/>
      </c>
      <c r="D28" s="572"/>
      <c r="E28" s="572"/>
      <c r="F28" s="572"/>
      <c r="G28" s="256"/>
      <c r="H28" s="28"/>
      <c r="I28" s="256"/>
      <c r="J28" s="29"/>
      <c r="K28" s="181"/>
      <c r="N28" s="252"/>
    </row>
    <row r="29" spans="2:20" ht="40" customHeight="1" x14ac:dyDescent="0.3">
      <c r="B29" s="168"/>
      <c r="C29" s="572" t="str">
        <f>IF(Formulaire_Demande!F72="","",Formulaire_Demande!F72)</f>
        <v/>
      </c>
      <c r="D29" s="572"/>
      <c r="E29" s="572"/>
      <c r="F29" s="572"/>
      <c r="G29" s="256"/>
      <c r="H29" s="28"/>
      <c r="I29" s="256"/>
      <c r="J29" s="29"/>
      <c r="K29" s="181"/>
      <c r="N29" s="252"/>
    </row>
    <row r="30" spans="2:20" ht="14" customHeight="1" x14ac:dyDescent="0.3">
      <c r="B30" s="168"/>
      <c r="C30" s="252"/>
      <c r="D30" s="252"/>
      <c r="K30" s="181"/>
      <c r="N30" s="252"/>
    </row>
    <row r="31" spans="2:20" ht="22" customHeight="1" x14ac:dyDescent="0.3">
      <c r="B31" s="257"/>
      <c r="C31" s="577" t="s">
        <v>95</v>
      </c>
      <c r="D31" s="577"/>
      <c r="E31" s="577"/>
      <c r="F31" s="577"/>
      <c r="G31" s="577"/>
      <c r="H31" s="577"/>
      <c r="I31" s="577"/>
      <c r="J31" s="577"/>
      <c r="K31" s="181"/>
      <c r="M31" s="259"/>
    </row>
    <row r="32" spans="2:20" ht="64" customHeight="1" x14ac:dyDescent="0.3">
      <c r="B32" s="257"/>
      <c r="C32" s="574"/>
      <c r="D32" s="575"/>
      <c r="E32" s="575"/>
      <c r="F32" s="575"/>
      <c r="G32" s="575"/>
      <c r="H32" s="575"/>
      <c r="I32" s="575"/>
      <c r="J32" s="576"/>
      <c r="K32" s="181"/>
      <c r="M32" s="259"/>
    </row>
    <row r="33" spans="2:21" ht="14" customHeight="1" x14ac:dyDescent="0.3">
      <c r="B33" s="60"/>
      <c r="K33" s="181"/>
    </row>
    <row r="34" spans="2:21" ht="22" customHeight="1" x14ac:dyDescent="0.3">
      <c r="B34" s="257"/>
      <c r="C34" s="577" t="s">
        <v>96</v>
      </c>
      <c r="D34" s="577"/>
      <c r="E34" s="577"/>
      <c r="F34" s="577"/>
      <c r="G34" s="577"/>
      <c r="H34" s="577"/>
      <c r="I34" s="577"/>
      <c r="J34" s="577"/>
      <c r="K34" s="181"/>
      <c r="M34" s="259"/>
    </row>
    <row r="35" spans="2:21" ht="64" customHeight="1" x14ac:dyDescent="0.3">
      <c r="B35" s="257"/>
      <c r="C35" s="574"/>
      <c r="D35" s="575"/>
      <c r="E35" s="575"/>
      <c r="F35" s="575"/>
      <c r="G35" s="575"/>
      <c r="H35" s="575"/>
      <c r="I35" s="575"/>
      <c r="J35" s="576"/>
      <c r="K35" s="181"/>
    </row>
    <row r="36" spans="2:21" ht="28.5" customHeight="1" x14ac:dyDescent="0.3">
      <c r="B36" s="257"/>
      <c r="C36" s="258"/>
      <c r="D36" s="258"/>
      <c r="E36" s="258"/>
      <c r="F36" s="260"/>
      <c r="G36" s="260"/>
      <c r="H36" s="260"/>
      <c r="I36" s="260"/>
      <c r="J36" s="260"/>
      <c r="K36" s="181"/>
    </row>
    <row r="37" spans="2:21" ht="44" customHeight="1" x14ac:dyDescent="0.3">
      <c r="B37" s="257"/>
      <c r="C37" s="573" t="s">
        <v>166</v>
      </c>
      <c r="D37" s="573"/>
      <c r="E37" s="573"/>
      <c r="F37" s="573"/>
      <c r="G37" s="253"/>
      <c r="H37" s="254" t="s">
        <v>195</v>
      </c>
      <c r="I37" s="253"/>
      <c r="J37" s="255" t="s">
        <v>213</v>
      </c>
      <c r="K37" s="181"/>
      <c r="N37" s="167"/>
      <c r="O37" s="167"/>
      <c r="P37" s="167"/>
      <c r="Q37" s="167"/>
    </row>
    <row r="38" spans="2:21" ht="40" customHeight="1" x14ac:dyDescent="0.3">
      <c r="B38" s="257"/>
      <c r="C38" s="572" t="str">
        <f>IF(Formulaire_Demande!F84="","",Formulaire_Demande!F84)</f>
        <v/>
      </c>
      <c r="D38" s="572"/>
      <c r="E38" s="572"/>
      <c r="F38" s="572"/>
      <c r="G38" s="256"/>
      <c r="H38" s="28"/>
      <c r="I38" s="256"/>
      <c r="J38" s="29"/>
      <c r="K38" s="181"/>
      <c r="M38" s="261"/>
      <c r="N38" s="262"/>
      <c r="O38" s="262"/>
      <c r="P38" s="262"/>
      <c r="Q38" s="262"/>
      <c r="R38" s="262"/>
      <c r="S38" s="262"/>
      <c r="T38" s="262"/>
      <c r="U38" s="262"/>
    </row>
    <row r="39" spans="2:21" ht="40" customHeight="1" x14ac:dyDescent="0.3">
      <c r="B39" s="257"/>
      <c r="C39" s="572" t="str">
        <f>IF(Formulaire_Demande!F85="","",Formulaire_Demande!F85)</f>
        <v/>
      </c>
      <c r="D39" s="572"/>
      <c r="E39" s="572"/>
      <c r="F39" s="572"/>
      <c r="G39" s="256"/>
      <c r="H39" s="28"/>
      <c r="I39" s="256"/>
      <c r="J39" s="29"/>
      <c r="K39" s="181"/>
      <c r="M39" s="261"/>
      <c r="N39" s="262"/>
      <c r="O39" s="262"/>
      <c r="P39" s="262"/>
      <c r="Q39" s="262"/>
      <c r="R39" s="262"/>
      <c r="S39" s="262"/>
      <c r="T39" s="262"/>
      <c r="U39" s="262"/>
    </row>
    <row r="40" spans="2:21" ht="40" customHeight="1" x14ac:dyDescent="0.3">
      <c r="B40" s="257"/>
      <c r="C40" s="572" t="str">
        <f>IF(Formulaire_Demande!F86="","",Formulaire_Demande!F86)</f>
        <v/>
      </c>
      <c r="D40" s="572"/>
      <c r="E40" s="572"/>
      <c r="F40" s="572"/>
      <c r="G40" s="256"/>
      <c r="H40" s="28"/>
      <c r="I40" s="256"/>
      <c r="J40" s="29"/>
      <c r="K40" s="181"/>
      <c r="M40" s="261"/>
      <c r="N40" s="262"/>
      <c r="O40" s="262"/>
      <c r="P40" s="262"/>
      <c r="Q40" s="262"/>
      <c r="R40" s="262"/>
      <c r="S40" s="262"/>
      <c r="T40" s="262"/>
      <c r="U40" s="262"/>
    </row>
    <row r="41" spans="2:21" ht="40" customHeight="1" x14ac:dyDescent="0.3">
      <c r="B41" s="257"/>
      <c r="C41" s="572" t="str">
        <f>IF(Formulaire_Demande!F87="","",Formulaire_Demande!F87)</f>
        <v/>
      </c>
      <c r="D41" s="572"/>
      <c r="E41" s="572"/>
      <c r="F41" s="572"/>
      <c r="G41" s="256"/>
      <c r="H41" s="28"/>
      <c r="I41" s="256"/>
      <c r="J41" s="29"/>
      <c r="K41" s="181"/>
      <c r="N41" s="167"/>
      <c r="O41" s="167"/>
      <c r="P41" s="167"/>
      <c r="Q41" s="167"/>
    </row>
    <row r="42" spans="2:21" ht="40" customHeight="1" x14ac:dyDescent="0.3">
      <c r="B42" s="257"/>
      <c r="C42" s="572" t="str">
        <f>IF(Formulaire_Demande!F88="","",Formulaire_Demande!F88)</f>
        <v/>
      </c>
      <c r="D42" s="572"/>
      <c r="E42" s="572"/>
      <c r="F42" s="572"/>
      <c r="G42" s="256"/>
      <c r="H42" s="28"/>
      <c r="I42" s="256"/>
      <c r="J42" s="29"/>
      <c r="K42" s="181"/>
      <c r="N42" s="167"/>
      <c r="O42" s="167"/>
      <c r="P42" s="167"/>
      <c r="Q42" s="167"/>
    </row>
    <row r="43" spans="2:21" ht="14" customHeight="1" x14ac:dyDescent="0.3">
      <c r="B43" s="60"/>
      <c r="C43" s="167"/>
      <c r="D43" s="167"/>
      <c r="E43" s="167"/>
      <c r="F43" s="167"/>
      <c r="G43" s="167"/>
      <c r="H43" s="167"/>
      <c r="K43" s="181"/>
    </row>
    <row r="44" spans="2:21" ht="22" customHeight="1" x14ac:dyDescent="0.3">
      <c r="B44" s="168"/>
      <c r="C44" s="577" t="s">
        <v>138</v>
      </c>
      <c r="D44" s="577"/>
      <c r="E44" s="577"/>
      <c r="F44" s="577"/>
      <c r="G44" s="577"/>
      <c r="H44" s="577"/>
      <c r="I44" s="577"/>
      <c r="J44" s="577"/>
      <c r="K44" s="181"/>
      <c r="N44" s="252"/>
    </row>
    <row r="45" spans="2:21" ht="40" customHeight="1" x14ac:dyDescent="0.3">
      <c r="B45" s="168"/>
      <c r="C45" s="574"/>
      <c r="D45" s="575"/>
      <c r="E45" s="575"/>
      <c r="F45" s="575"/>
      <c r="G45" s="575"/>
      <c r="H45" s="575"/>
      <c r="I45" s="575"/>
      <c r="J45" s="576"/>
      <c r="K45" s="181"/>
      <c r="N45" s="252"/>
    </row>
    <row r="46" spans="2:21" ht="40" customHeight="1" x14ac:dyDescent="0.3">
      <c r="B46" s="168"/>
      <c r="C46" s="574"/>
      <c r="D46" s="575"/>
      <c r="E46" s="575"/>
      <c r="F46" s="575"/>
      <c r="G46" s="575"/>
      <c r="H46" s="575"/>
      <c r="I46" s="575"/>
      <c r="J46" s="576"/>
      <c r="K46" s="181"/>
      <c r="N46" s="252"/>
    </row>
    <row r="47" spans="2:21" ht="40" customHeight="1" x14ac:dyDescent="0.3">
      <c r="B47" s="168"/>
      <c r="C47" s="574"/>
      <c r="D47" s="575"/>
      <c r="E47" s="575"/>
      <c r="F47" s="575"/>
      <c r="G47" s="575"/>
      <c r="H47" s="575"/>
      <c r="I47" s="575"/>
      <c r="J47" s="576"/>
      <c r="K47" s="181"/>
      <c r="N47" s="252"/>
    </row>
    <row r="48" spans="2:21" ht="40" customHeight="1" x14ac:dyDescent="0.3">
      <c r="B48" s="168"/>
      <c r="C48" s="574"/>
      <c r="D48" s="575"/>
      <c r="E48" s="575"/>
      <c r="F48" s="575"/>
      <c r="G48" s="575"/>
      <c r="H48" s="575"/>
      <c r="I48" s="575"/>
      <c r="J48" s="576"/>
      <c r="K48" s="181"/>
      <c r="N48" s="252"/>
    </row>
    <row r="49" spans="2:14" ht="40" customHeight="1" x14ac:dyDescent="0.3">
      <c r="B49" s="168"/>
      <c r="C49" s="574"/>
      <c r="D49" s="575"/>
      <c r="E49" s="575"/>
      <c r="F49" s="575"/>
      <c r="G49" s="575"/>
      <c r="H49" s="575"/>
      <c r="I49" s="575"/>
      <c r="J49" s="576"/>
      <c r="K49" s="181"/>
      <c r="N49" s="252"/>
    </row>
    <row r="50" spans="2:14" ht="14" customHeight="1" x14ac:dyDescent="0.3">
      <c r="B50" s="60"/>
      <c r="K50" s="181"/>
    </row>
    <row r="51" spans="2:14" ht="22" customHeight="1" x14ac:dyDescent="0.3">
      <c r="B51" s="60"/>
      <c r="C51" s="577" t="s">
        <v>152</v>
      </c>
      <c r="D51" s="577"/>
      <c r="E51" s="577"/>
      <c r="F51" s="577"/>
      <c r="G51" s="577"/>
      <c r="H51" s="577"/>
      <c r="I51" s="577"/>
      <c r="J51" s="577"/>
      <c r="K51" s="181"/>
    </row>
    <row r="52" spans="2:14" ht="40" customHeight="1" x14ac:dyDescent="0.3">
      <c r="B52" s="60"/>
      <c r="C52" s="574"/>
      <c r="D52" s="575"/>
      <c r="E52" s="575"/>
      <c r="F52" s="575"/>
      <c r="G52" s="575"/>
      <c r="H52" s="575"/>
      <c r="I52" s="575"/>
      <c r="J52" s="576"/>
      <c r="K52" s="181"/>
    </row>
    <row r="53" spans="2:14" ht="40" customHeight="1" x14ac:dyDescent="0.3">
      <c r="B53" s="60"/>
      <c r="C53" s="574"/>
      <c r="D53" s="575"/>
      <c r="E53" s="575"/>
      <c r="F53" s="575"/>
      <c r="G53" s="575"/>
      <c r="H53" s="575"/>
      <c r="I53" s="575"/>
      <c r="J53" s="576"/>
      <c r="K53" s="181"/>
    </row>
    <row r="54" spans="2:14" ht="40" customHeight="1" x14ac:dyDescent="0.3">
      <c r="B54" s="60"/>
      <c r="C54" s="574"/>
      <c r="D54" s="575"/>
      <c r="E54" s="575"/>
      <c r="F54" s="575"/>
      <c r="G54" s="575"/>
      <c r="H54" s="575"/>
      <c r="I54" s="575"/>
      <c r="J54" s="576"/>
      <c r="K54" s="181"/>
    </row>
    <row r="55" spans="2:14" ht="40" customHeight="1" x14ac:dyDescent="0.3">
      <c r="B55" s="60"/>
      <c r="C55" s="574"/>
      <c r="D55" s="575"/>
      <c r="E55" s="575"/>
      <c r="F55" s="575"/>
      <c r="G55" s="575"/>
      <c r="H55" s="575"/>
      <c r="I55" s="575"/>
      <c r="J55" s="576"/>
      <c r="K55" s="181"/>
    </row>
    <row r="56" spans="2:14" ht="40" customHeight="1" x14ac:dyDescent="0.3">
      <c r="B56" s="60"/>
      <c r="C56" s="574"/>
      <c r="D56" s="575"/>
      <c r="E56" s="575"/>
      <c r="F56" s="575"/>
      <c r="G56" s="575"/>
      <c r="H56" s="575"/>
      <c r="I56" s="575"/>
      <c r="J56" s="576"/>
      <c r="K56" s="181"/>
    </row>
    <row r="57" spans="2:14" ht="14" customHeight="1" thickBot="1" x14ac:dyDescent="0.35">
      <c r="B57" s="263"/>
      <c r="C57" s="197"/>
      <c r="D57" s="197"/>
      <c r="E57" s="197"/>
      <c r="F57" s="197"/>
      <c r="G57" s="197"/>
      <c r="H57" s="197"/>
      <c r="I57" s="197"/>
      <c r="J57" s="197"/>
      <c r="K57" s="264"/>
    </row>
    <row r="58" spans="2:14" ht="14.5" thickBot="1" x14ac:dyDescent="0.35">
      <c r="B58" s="1"/>
    </row>
    <row r="59" spans="2:14" ht="10" customHeight="1" x14ac:dyDescent="0.3">
      <c r="B59" s="265"/>
      <c r="C59" s="266"/>
      <c r="D59" s="266"/>
      <c r="E59" s="266"/>
      <c r="F59" s="266"/>
      <c r="G59" s="266"/>
      <c r="H59" s="266"/>
      <c r="I59" s="266"/>
      <c r="J59" s="266"/>
      <c r="K59" s="267"/>
      <c r="M59" s="1"/>
    </row>
    <row r="60" spans="2:14" ht="28" customHeight="1" x14ac:dyDescent="0.3">
      <c r="B60" s="268"/>
      <c r="C60" s="580" t="s">
        <v>205</v>
      </c>
      <c r="D60" s="581"/>
      <c r="E60" s="581"/>
      <c r="F60" s="581"/>
      <c r="G60" s="581"/>
      <c r="H60" s="581"/>
      <c r="I60" s="581"/>
      <c r="J60" s="582"/>
      <c r="K60" s="269"/>
      <c r="M60" s="1"/>
    </row>
    <row r="61" spans="2:14" s="42" customFormat="1" ht="18" customHeight="1" x14ac:dyDescent="0.35">
      <c r="B61" s="270"/>
      <c r="C61" s="583" t="s">
        <v>201</v>
      </c>
      <c r="D61" s="584"/>
      <c r="E61" s="584"/>
      <c r="F61" s="584"/>
      <c r="G61" s="584"/>
      <c r="H61" s="584"/>
      <c r="I61" s="584"/>
      <c r="J61" s="585"/>
      <c r="K61" s="271"/>
    </row>
    <row r="62" spans="2:14" ht="64" customHeight="1" x14ac:dyDescent="0.3">
      <c r="B62" s="272"/>
      <c r="C62" s="586"/>
      <c r="D62" s="587"/>
      <c r="E62" s="587"/>
      <c r="F62" s="587"/>
      <c r="G62" s="587"/>
      <c r="H62" s="587"/>
      <c r="I62" s="587"/>
      <c r="J62" s="588"/>
      <c r="K62" s="269"/>
      <c r="M62" s="1"/>
    </row>
    <row r="63" spans="2:14" s="42" customFormat="1" ht="18" customHeight="1" x14ac:dyDescent="0.35">
      <c r="B63" s="270"/>
      <c r="C63" s="589" t="s">
        <v>214</v>
      </c>
      <c r="D63" s="590"/>
      <c r="E63" s="590"/>
      <c r="F63" s="584" t="str">
        <f>IF(C64="Autre","Précisez ci-dessous","")</f>
        <v/>
      </c>
      <c r="G63" s="584"/>
      <c r="H63" s="584"/>
      <c r="I63" s="584"/>
      <c r="J63" s="585"/>
      <c r="K63" s="271"/>
    </row>
    <row r="64" spans="2:14" s="42" customFormat="1" ht="18" customHeight="1" x14ac:dyDescent="0.35">
      <c r="B64" s="270"/>
      <c r="C64" s="591"/>
      <c r="D64" s="592"/>
      <c r="E64" s="592"/>
      <c r="F64" s="593"/>
      <c r="G64" s="593"/>
      <c r="H64" s="593"/>
      <c r="I64" s="593"/>
      <c r="J64" s="594"/>
      <c r="K64" s="271"/>
    </row>
    <row r="65" spans="2:13" ht="10" customHeight="1" x14ac:dyDescent="0.3">
      <c r="B65" s="272"/>
      <c r="C65" s="273"/>
      <c r="D65" s="274"/>
      <c r="E65" s="274"/>
      <c r="F65" s="274"/>
      <c r="G65" s="274"/>
      <c r="H65" s="274"/>
      <c r="I65" s="274"/>
      <c r="J65" s="275"/>
      <c r="K65" s="269"/>
      <c r="M65" s="1"/>
    </row>
    <row r="66" spans="2:13" s="42" customFormat="1" x14ac:dyDescent="0.35">
      <c r="B66" s="270"/>
      <c r="C66" s="578" t="s">
        <v>206</v>
      </c>
      <c r="D66" s="579"/>
      <c r="E66" s="276"/>
      <c r="F66" s="578" t="s">
        <v>207</v>
      </c>
      <c r="G66" s="579"/>
      <c r="H66" s="276"/>
      <c r="I66" s="277"/>
      <c r="J66" s="278"/>
      <c r="K66" s="271"/>
    </row>
    <row r="67" spans="2:13" s="42" customFormat="1" x14ac:dyDescent="0.35">
      <c r="B67" s="270"/>
      <c r="C67" s="595" t="s">
        <v>208</v>
      </c>
      <c r="D67" s="596"/>
      <c r="E67" s="40" t="str">
        <f>IF(E66="","",ROUND(E66*0.7,0))</f>
        <v/>
      </c>
      <c r="F67" s="596" t="s">
        <v>209</v>
      </c>
      <c r="G67" s="596"/>
      <c r="H67" s="40" t="str">
        <f>IF(H66="","",IF(H66-E67&lt;0,0,H66-E67))</f>
        <v/>
      </c>
      <c r="I67" s="277"/>
      <c r="J67" s="278"/>
      <c r="K67" s="271"/>
    </row>
    <row r="68" spans="2:13" s="42" customFormat="1" x14ac:dyDescent="0.35">
      <c r="B68" s="270"/>
      <c r="C68" s="595" t="s">
        <v>210</v>
      </c>
      <c r="D68" s="596"/>
      <c r="E68" s="40" t="str">
        <f>IF(E66="","",E66-E67)</f>
        <v/>
      </c>
      <c r="F68" s="596" t="s">
        <v>211</v>
      </c>
      <c r="G68" s="596"/>
      <c r="H68" s="40" t="str">
        <f>IF(H66="","",IF(H66-E67&lt;E68,E68-H67))</f>
        <v/>
      </c>
      <c r="I68" s="277"/>
      <c r="J68" s="278"/>
      <c r="K68" s="271"/>
    </row>
    <row r="69" spans="2:13" s="42" customFormat="1" x14ac:dyDescent="0.35">
      <c r="B69" s="270"/>
      <c r="C69" s="279"/>
      <c r="D69" s="277"/>
      <c r="E69" s="277"/>
      <c r="F69" s="596" t="s">
        <v>212</v>
      </c>
      <c r="G69" s="596"/>
      <c r="H69" s="40" t="str">
        <f>IF(H66="","",IF(AND(H66-E67&lt;0,H66-E67&lt;E68),E67-H66,0))</f>
        <v/>
      </c>
      <c r="I69" s="277"/>
      <c r="J69" s="278"/>
      <c r="K69" s="271"/>
    </row>
    <row r="70" spans="2:13" ht="10" customHeight="1" x14ac:dyDescent="0.3">
      <c r="B70" s="272"/>
      <c r="C70" s="280"/>
      <c r="D70" s="281"/>
      <c r="E70" s="281"/>
      <c r="F70" s="281"/>
      <c r="G70" s="281"/>
      <c r="H70" s="281"/>
      <c r="I70" s="281"/>
      <c r="J70" s="282"/>
      <c r="K70" s="269"/>
      <c r="M70" s="1"/>
    </row>
    <row r="71" spans="2:13" ht="10" customHeight="1" thickBot="1" x14ac:dyDescent="0.35">
      <c r="B71" s="283"/>
      <c r="C71" s="284"/>
      <c r="D71" s="284"/>
      <c r="E71" s="284"/>
      <c r="F71" s="284"/>
      <c r="G71" s="284"/>
      <c r="H71" s="284"/>
      <c r="I71" s="284"/>
      <c r="J71" s="284"/>
      <c r="K71" s="285"/>
      <c r="M71" s="1"/>
    </row>
    <row r="72" spans="2:13" x14ac:dyDescent="0.3">
      <c r="B72" s="1"/>
    </row>
    <row r="73" spans="2:13" x14ac:dyDescent="0.3">
      <c r="B73" s="1"/>
    </row>
  </sheetData>
  <sheetProtection algorithmName="SHA-512" hashValue="+qJRogq/7oTdx4ThKO0u5yY5LPHftoV8RJjGLi7QYLRwJ86KzDWk3sd0lncyXOWnhajtrpCRKGer/lOfsIeweQ==" saltValue="E6qSabWj8rPtUE7gM6G6wA==" spinCount="100000" sheet="1" objects="1" scenarios="1" formatRows="0"/>
  <mergeCells count="58">
    <mergeCell ref="C67:D67"/>
    <mergeCell ref="F67:G67"/>
    <mergeCell ref="C68:D68"/>
    <mergeCell ref="F68:G68"/>
    <mergeCell ref="F69:G69"/>
    <mergeCell ref="C66:D66"/>
    <mergeCell ref="F66:G66"/>
    <mergeCell ref="C60:J60"/>
    <mergeCell ref="C61:J61"/>
    <mergeCell ref="C62:J62"/>
    <mergeCell ref="C63:E63"/>
    <mergeCell ref="C64:E64"/>
    <mergeCell ref="F63:J63"/>
    <mergeCell ref="F64:J64"/>
    <mergeCell ref="C24:F24"/>
    <mergeCell ref="C38:F38"/>
    <mergeCell ref="C39:F39"/>
    <mergeCell ref="C40:F40"/>
    <mergeCell ref="C25:F25"/>
    <mergeCell ref="C26:F26"/>
    <mergeCell ref="C27:F27"/>
    <mergeCell ref="C28:F28"/>
    <mergeCell ref="C34:J34"/>
    <mergeCell ref="C32:J32"/>
    <mergeCell ref="C31:J31"/>
    <mergeCell ref="C35:J35"/>
    <mergeCell ref="C29:F29"/>
    <mergeCell ref="C52:J52"/>
    <mergeCell ref="C53:J53"/>
    <mergeCell ref="C54:J54"/>
    <mergeCell ref="C55:J55"/>
    <mergeCell ref="C56:J56"/>
    <mergeCell ref="C42:F42"/>
    <mergeCell ref="C37:F37"/>
    <mergeCell ref="C41:F41"/>
    <mergeCell ref="C49:J49"/>
    <mergeCell ref="C51:J51"/>
    <mergeCell ref="C45:J45"/>
    <mergeCell ref="C46:J46"/>
    <mergeCell ref="C47:J47"/>
    <mergeCell ref="C48:J48"/>
    <mergeCell ref="C44:J44"/>
    <mergeCell ref="Q20:Q22"/>
    <mergeCell ref="D22:J22"/>
    <mergeCell ref="C1:K1"/>
    <mergeCell ref="C7:J7"/>
    <mergeCell ref="C9:J9"/>
    <mergeCell ref="M9:N9"/>
    <mergeCell ref="C11:J11"/>
    <mergeCell ref="F13:J13"/>
    <mergeCell ref="F14:J14"/>
    <mergeCell ref="D19:J19"/>
    <mergeCell ref="D18:J18"/>
    <mergeCell ref="D21:J21"/>
    <mergeCell ref="D17:J17"/>
    <mergeCell ref="D20:J20"/>
    <mergeCell ref="C12:E12"/>
    <mergeCell ref="F15:J15"/>
  </mergeCells>
  <conditionalFormatting sqref="C9:J9">
    <cfRule type="notContainsBlanks" dxfId="6" priority="8">
      <formula>LEN(TRIM(C9))&gt;0</formula>
    </cfRule>
  </conditionalFormatting>
  <conditionalFormatting sqref="F63:J64">
    <cfRule type="expression" dxfId="5" priority="1">
      <formula>$C$64="Autre"</formula>
    </cfRule>
  </conditionalFormatting>
  <conditionalFormatting sqref="H25:H29">
    <cfRule type="expression" dxfId="4" priority="7">
      <formula>C25&lt;&gt;""</formula>
    </cfRule>
  </conditionalFormatting>
  <conditionalFormatting sqref="H38:H42">
    <cfRule type="expression" dxfId="3" priority="4">
      <formula>C38&lt;&gt;""</formula>
    </cfRule>
  </conditionalFormatting>
  <conditionalFormatting sqref="J25:J29">
    <cfRule type="expression" dxfId="2" priority="5">
      <formula>C25&lt;&gt;""</formula>
    </cfRule>
  </conditionalFormatting>
  <conditionalFormatting sqref="J38:J42">
    <cfRule type="expression" dxfId="1" priority="3">
      <formula>C38&lt;&gt;""</formula>
    </cfRule>
  </conditionalFormatting>
  <dataValidations count="1">
    <dataValidation type="list" allowBlank="1" showInputMessage="1" showErrorMessage="1" prompt="Sélectionner dans la liste" sqref="C64:E64" xr:uid="{58D3782C-FA62-422B-BFA2-A6B3B7A7DC67}">
      <formula1>"Dépenses moins élevées que prévues,Autre financement non prévu lors de la demande,Rapport non remis,Autre"</formula1>
    </dataValidation>
  </dataValidations>
  <hyperlinks>
    <hyperlink ref="D17:J17" location="Liste_Activités!G17" display="Compléter la section Rapport final des activités — onglet Liste_Activités cliquer ici" xr:uid="{BD961548-60F4-4563-AA43-2D08B4034BCD}"/>
    <hyperlink ref="D19:J19" location="Formulaire_Demande!F117" display="Compléter la section Rapport final du budget — Section D cliquer ici" xr:uid="{C1777239-4D94-4906-9ADC-68456ABB9102}"/>
    <hyperlink ref="D20:J20" location="Formulaire_Demande!F201" display="Compléter la section Rapport final des sources de financement — Section E cliquer ici" xr:uid="{172476B2-5F07-48CD-8300-E37DAC8B07A6}"/>
    <hyperlink ref="D18:J18" location="Liste_Activités!O7" display="Ajouter les activités réalisées, mais non prévues au dépôt de la demande — onglet Liste_Activités cliquer ici" xr:uid="{0B90990E-7184-4732-87AF-A53ECEF6860A}"/>
    <hyperlink ref="D21:J21" location="Liste_Participants_Qc!C7" display="Inscrire le nom des participants québécois — onglet Liste_Participants_Qc cliquer ici" xr:uid="{8122BFBC-2880-4D58-842B-0EAABFF58A32}"/>
    <hyperlink ref="F15:J15" location="Instruction_Sondage_Bilan!C7" display="du Sondage de bilan pour les participants québécois (voir onglet Instructions_Sondage_Bilan)" xr:uid="{7E8B9899-DADC-48B1-90E5-1EE13FFD8F43}"/>
  </hyperlinks>
  <printOptions horizontalCentered="1"/>
  <pageMargins left="0.25" right="0.25" top="0.75" bottom="0.75" header="0.3" footer="0.3"/>
  <pageSetup paperSize="5" scale="71" fitToHeight="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électionner dans la liste" xr:uid="{725B95E8-9FEA-4727-8925-8F64A0D2A247}">
          <x14:formula1>
            <xm:f>Paramètres!$B$2:$B$3</xm:f>
          </x14:formula1>
          <xm:sqref>H25:H29 H38:H42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3BA6-3E4F-478F-8D92-00B798C511CF}">
  <sheetPr>
    <tabColor rgb="FF00B0F0"/>
    <pageSetUpPr fitToPage="1"/>
  </sheetPr>
  <dimension ref="A1:L81"/>
  <sheetViews>
    <sheetView showGridLines="0" zoomScaleNormal="100" workbookViewId="0">
      <selection activeCell="C7" sqref="C7:H7"/>
    </sheetView>
  </sheetViews>
  <sheetFormatPr baseColWidth="10" defaultRowHeight="14" x14ac:dyDescent="0.3"/>
  <cols>
    <col min="1" max="1" width="1.6328125" style="220" customWidth="1"/>
    <col min="2" max="2" width="2.6328125" style="220" customWidth="1"/>
    <col min="3" max="3" width="23.54296875" style="220" customWidth="1"/>
    <col min="4" max="4" width="23.90625" style="220" customWidth="1"/>
    <col min="5" max="5" width="28.1796875" style="220" customWidth="1"/>
    <col min="6" max="6" width="39.90625" style="220" customWidth="1"/>
    <col min="7" max="7" width="17.7265625" style="303" customWidth="1"/>
    <col min="8" max="8" width="11.90625" style="220" customWidth="1"/>
    <col min="9" max="9" width="2.6328125" style="220" customWidth="1"/>
    <col min="10" max="10" width="1.6328125" style="220" customWidth="1"/>
    <col min="11" max="11" width="28.7265625" style="220" bestFit="1" customWidth="1"/>
    <col min="12" max="16384" width="10.90625" style="220"/>
  </cols>
  <sheetData>
    <row r="1" spans="1:12" ht="38" customHeight="1" x14ac:dyDescent="0.3">
      <c r="A1" s="286"/>
      <c r="B1" s="286"/>
      <c r="C1" s="286"/>
      <c r="D1" s="494" t="s">
        <v>151</v>
      </c>
      <c r="E1" s="494"/>
      <c r="F1" s="494"/>
      <c r="G1" s="494"/>
      <c r="H1" s="494"/>
      <c r="I1" s="494"/>
      <c r="J1" s="204"/>
      <c r="K1" s="204"/>
      <c r="L1" s="204"/>
    </row>
    <row r="2" spans="1:12" ht="18" customHeight="1" x14ac:dyDescent="0.3">
      <c r="A2" s="287"/>
      <c r="B2" s="287"/>
      <c r="C2" s="287"/>
      <c r="D2" s="287"/>
      <c r="E2" s="602" t="s">
        <v>97</v>
      </c>
      <c r="F2" s="602"/>
      <c r="G2" s="602"/>
      <c r="H2" s="602"/>
      <c r="I2" s="602"/>
    </row>
    <row r="3" spans="1:12" ht="18" customHeight="1" x14ac:dyDescent="0.3">
      <c r="A3" s="287"/>
      <c r="B3" s="287"/>
      <c r="C3" s="287"/>
      <c r="D3" s="287"/>
      <c r="F3" s="287"/>
      <c r="G3" s="288"/>
      <c r="H3" s="287"/>
      <c r="I3" s="289" t="s">
        <v>75</v>
      </c>
    </row>
    <row r="4" spans="1:12" ht="18" customHeight="1" x14ac:dyDescent="0.3">
      <c r="A4" s="287"/>
      <c r="B4" s="287"/>
      <c r="C4" s="287"/>
      <c r="D4" s="287"/>
      <c r="E4" s="287"/>
      <c r="F4" s="287"/>
      <c r="G4" s="288"/>
      <c r="H4" s="287"/>
      <c r="I4" s="52" t="str">
        <f>Formulaire_Demande!K4</f>
        <v>dernière mise à jour : 11 juin 2024</v>
      </c>
    </row>
    <row r="5" spans="1:12" ht="10" customHeight="1" thickBot="1" x14ac:dyDescent="0.35">
      <c r="A5" s="287"/>
      <c r="B5" s="287"/>
      <c r="C5" s="287"/>
      <c r="D5" s="287"/>
      <c r="E5" s="287"/>
      <c r="F5" s="287"/>
      <c r="G5" s="288"/>
      <c r="H5" s="287"/>
    </row>
    <row r="6" spans="1:12" s="1" customFormat="1" ht="10" customHeight="1" x14ac:dyDescent="0.3">
      <c r="B6" s="211"/>
      <c r="C6" s="290"/>
      <c r="D6" s="212"/>
      <c r="E6" s="212"/>
      <c r="F6" s="13"/>
      <c r="G6" s="20"/>
      <c r="H6" s="212"/>
      <c r="I6" s="213"/>
    </row>
    <row r="7" spans="1:12" s="1" customFormat="1" ht="26" customHeight="1" x14ac:dyDescent="0.3">
      <c r="B7" s="168"/>
      <c r="C7" s="597" t="s">
        <v>139</v>
      </c>
      <c r="D7" s="598"/>
      <c r="E7" s="598"/>
      <c r="F7" s="598"/>
      <c r="G7" s="598"/>
      <c r="H7" s="599"/>
      <c r="I7" s="181"/>
      <c r="K7" s="600"/>
    </row>
    <row r="8" spans="1:12" s="1" customFormat="1" ht="10" customHeight="1" x14ac:dyDescent="0.3">
      <c r="B8" s="168"/>
      <c r="C8" s="291"/>
      <c r="F8" s="14"/>
      <c r="G8" s="21"/>
      <c r="I8" s="181"/>
      <c r="K8" s="600"/>
    </row>
    <row r="9" spans="1:12" s="42" customFormat="1" ht="20" customHeight="1" x14ac:dyDescent="0.35">
      <c r="B9" s="60"/>
      <c r="C9" s="546" t="s">
        <v>181</v>
      </c>
      <c r="D9" s="546"/>
      <c r="E9" s="546"/>
      <c r="F9" s="546"/>
      <c r="G9" s="546"/>
      <c r="H9" s="546"/>
      <c r="I9" s="74"/>
      <c r="K9" s="600"/>
    </row>
    <row r="10" spans="1:12" s="42" customFormat="1" ht="22" customHeight="1" x14ac:dyDescent="0.3">
      <c r="B10" s="60"/>
      <c r="C10" s="601" t="s">
        <v>169</v>
      </c>
      <c r="D10" s="601"/>
      <c r="E10" s="601"/>
      <c r="F10" s="601"/>
      <c r="G10" s="601"/>
      <c r="H10" s="601"/>
      <c r="I10" s="74"/>
      <c r="K10" s="185"/>
    </row>
    <row r="11" spans="1:12" ht="10" customHeight="1" x14ac:dyDescent="0.3">
      <c r="A11" s="287"/>
      <c r="B11" s="292"/>
      <c r="C11" s="287"/>
      <c r="D11" s="287"/>
      <c r="E11" s="287"/>
      <c r="F11" s="287"/>
      <c r="G11" s="288"/>
      <c r="H11" s="287"/>
      <c r="I11" s="293"/>
    </row>
    <row r="12" spans="1:12" ht="50" customHeight="1" x14ac:dyDescent="0.3">
      <c r="B12" s="294"/>
      <c r="C12" s="223" t="s">
        <v>56</v>
      </c>
      <c r="D12" s="223" t="s">
        <v>21</v>
      </c>
      <c r="E12" s="223" t="s">
        <v>78</v>
      </c>
      <c r="F12" s="223" t="s">
        <v>76</v>
      </c>
      <c r="G12" s="223" t="s">
        <v>192</v>
      </c>
      <c r="H12" s="223" t="s">
        <v>193</v>
      </c>
      <c r="I12" s="293"/>
      <c r="K12" s="295"/>
    </row>
    <row r="13" spans="1:12" s="296" customFormat="1" x14ac:dyDescent="0.35">
      <c r="B13" s="297"/>
      <c r="C13" s="30"/>
      <c r="D13" s="30"/>
      <c r="E13" s="30"/>
      <c r="F13" s="30"/>
      <c r="G13" s="31"/>
      <c r="H13" s="31"/>
      <c r="I13" s="298"/>
    </row>
    <row r="14" spans="1:12" s="296" customFormat="1" x14ac:dyDescent="0.35">
      <c r="B14" s="297"/>
      <c r="C14" s="30"/>
      <c r="D14" s="30"/>
      <c r="E14" s="30"/>
      <c r="F14" s="30"/>
      <c r="G14" s="31"/>
      <c r="H14" s="31"/>
      <c r="I14" s="298"/>
    </row>
    <row r="15" spans="1:12" s="296" customFormat="1" x14ac:dyDescent="0.35">
      <c r="B15" s="297"/>
      <c r="C15" s="30"/>
      <c r="D15" s="30"/>
      <c r="E15" s="30"/>
      <c r="F15" s="30"/>
      <c r="G15" s="31"/>
      <c r="H15" s="31"/>
      <c r="I15" s="298"/>
    </row>
    <row r="16" spans="1:12" s="296" customFormat="1" x14ac:dyDescent="0.35">
      <c r="B16" s="297"/>
      <c r="C16" s="30"/>
      <c r="D16" s="30"/>
      <c r="E16" s="30"/>
      <c r="F16" s="30"/>
      <c r="G16" s="31"/>
      <c r="H16" s="31"/>
      <c r="I16" s="298"/>
    </row>
    <row r="17" spans="2:11" s="296" customFormat="1" x14ac:dyDescent="0.35">
      <c r="B17" s="297"/>
      <c r="C17" s="30"/>
      <c r="D17" s="30"/>
      <c r="E17" s="30"/>
      <c r="F17" s="30"/>
      <c r="G17" s="31"/>
      <c r="H17" s="31"/>
      <c r="I17" s="298"/>
    </row>
    <row r="18" spans="2:11" s="296" customFormat="1" x14ac:dyDescent="0.35">
      <c r="B18" s="297"/>
      <c r="C18" s="30"/>
      <c r="D18" s="30"/>
      <c r="E18" s="30"/>
      <c r="F18" s="30"/>
      <c r="G18" s="31"/>
      <c r="H18" s="31"/>
      <c r="I18" s="298"/>
    </row>
    <row r="19" spans="2:11" s="296" customFormat="1" x14ac:dyDescent="0.35">
      <c r="B19" s="297"/>
      <c r="C19" s="30"/>
      <c r="D19" s="30"/>
      <c r="E19" s="30"/>
      <c r="F19" s="30"/>
      <c r="G19" s="31"/>
      <c r="H19" s="31"/>
      <c r="I19" s="298"/>
    </row>
    <row r="20" spans="2:11" s="296" customFormat="1" x14ac:dyDescent="0.35">
      <c r="B20" s="297"/>
      <c r="C20" s="30"/>
      <c r="D20" s="30"/>
      <c r="E20" s="30"/>
      <c r="F20" s="30"/>
      <c r="G20" s="31"/>
      <c r="H20" s="31"/>
      <c r="I20" s="298"/>
    </row>
    <row r="21" spans="2:11" s="296" customFormat="1" x14ac:dyDescent="0.35">
      <c r="B21" s="297"/>
      <c r="C21" s="30"/>
      <c r="D21" s="30"/>
      <c r="E21" s="30"/>
      <c r="F21" s="30"/>
      <c r="G21" s="31"/>
      <c r="H21" s="31"/>
      <c r="I21" s="298"/>
    </row>
    <row r="22" spans="2:11" s="296" customFormat="1" x14ac:dyDescent="0.35">
      <c r="B22" s="297"/>
      <c r="C22" s="30"/>
      <c r="D22" s="30"/>
      <c r="E22" s="30"/>
      <c r="F22" s="30"/>
      <c r="G22" s="31"/>
      <c r="H22" s="31"/>
      <c r="I22" s="298"/>
    </row>
    <row r="23" spans="2:11" s="296" customFormat="1" x14ac:dyDescent="0.35">
      <c r="B23" s="297"/>
      <c r="C23" s="30"/>
      <c r="D23" s="30"/>
      <c r="E23" s="30"/>
      <c r="F23" s="30"/>
      <c r="G23" s="31"/>
      <c r="H23" s="31"/>
      <c r="I23" s="298"/>
    </row>
    <row r="24" spans="2:11" s="296" customFormat="1" x14ac:dyDescent="0.35">
      <c r="B24" s="297"/>
      <c r="C24" s="30"/>
      <c r="D24" s="30"/>
      <c r="E24" s="30"/>
      <c r="F24" s="30"/>
      <c r="G24" s="31"/>
      <c r="H24" s="31"/>
      <c r="I24" s="298"/>
    </row>
    <row r="25" spans="2:11" s="296" customFormat="1" x14ac:dyDescent="0.35">
      <c r="B25" s="297"/>
      <c r="C25" s="30"/>
      <c r="D25" s="30"/>
      <c r="E25" s="30"/>
      <c r="F25" s="30"/>
      <c r="G25" s="31"/>
      <c r="H25" s="31"/>
      <c r="I25" s="298"/>
    </row>
    <row r="26" spans="2:11" s="296" customFormat="1" x14ac:dyDescent="0.35">
      <c r="B26" s="297"/>
      <c r="C26" s="30"/>
      <c r="D26" s="30"/>
      <c r="E26" s="30"/>
      <c r="F26" s="30"/>
      <c r="G26" s="31"/>
      <c r="H26" s="31"/>
      <c r="I26" s="298"/>
    </row>
    <row r="27" spans="2:11" s="296" customFormat="1" x14ac:dyDescent="0.35">
      <c r="B27" s="297"/>
      <c r="C27" s="30"/>
      <c r="D27" s="30"/>
      <c r="E27" s="30"/>
      <c r="F27" s="30"/>
      <c r="G27" s="31"/>
      <c r="H27" s="31"/>
      <c r="I27" s="298"/>
    </row>
    <row r="28" spans="2:11" s="296" customFormat="1" x14ac:dyDescent="0.35">
      <c r="B28" s="297"/>
      <c r="C28" s="30"/>
      <c r="D28" s="30"/>
      <c r="E28" s="30"/>
      <c r="F28" s="30"/>
      <c r="G28" s="31"/>
      <c r="H28" s="31"/>
      <c r="I28" s="298"/>
    </row>
    <row r="29" spans="2:11" s="296" customFormat="1" ht="15.5" x14ac:dyDescent="0.35">
      <c r="B29" s="297"/>
      <c r="C29" s="30"/>
      <c r="D29" s="30"/>
      <c r="E29" s="30"/>
      <c r="F29" s="30"/>
      <c r="G29" s="31"/>
      <c r="H29" s="31"/>
      <c r="I29" s="298"/>
      <c r="K29" s="37" t="s">
        <v>29</v>
      </c>
    </row>
    <row r="30" spans="2:11" s="296" customFormat="1" x14ac:dyDescent="0.35">
      <c r="B30" s="297"/>
      <c r="C30" s="30"/>
      <c r="D30" s="30"/>
      <c r="E30" s="30"/>
      <c r="F30" s="30"/>
      <c r="G30" s="31"/>
      <c r="H30" s="31"/>
      <c r="I30" s="298"/>
    </row>
    <row r="31" spans="2:11" s="296" customFormat="1" x14ac:dyDescent="0.35">
      <c r="B31" s="297"/>
      <c r="C31" s="30"/>
      <c r="D31" s="30"/>
      <c r="E31" s="30"/>
      <c r="F31" s="30"/>
      <c r="G31" s="31"/>
      <c r="H31" s="31"/>
      <c r="I31" s="298"/>
    </row>
    <row r="32" spans="2:11" s="296" customFormat="1" x14ac:dyDescent="0.35">
      <c r="B32" s="297"/>
      <c r="C32" s="30"/>
      <c r="D32" s="30"/>
      <c r="E32" s="30"/>
      <c r="F32" s="30"/>
      <c r="G32" s="31"/>
      <c r="H32" s="31"/>
      <c r="I32" s="298"/>
    </row>
    <row r="33" spans="2:9" s="296" customFormat="1" x14ac:dyDescent="0.35">
      <c r="B33" s="297"/>
      <c r="C33" s="30"/>
      <c r="D33" s="30"/>
      <c r="E33" s="30"/>
      <c r="F33" s="30"/>
      <c r="G33" s="31"/>
      <c r="H33" s="31"/>
      <c r="I33" s="298"/>
    </row>
    <row r="34" spans="2:9" s="296" customFormat="1" x14ac:dyDescent="0.35">
      <c r="B34" s="297"/>
      <c r="C34" s="30"/>
      <c r="D34" s="30"/>
      <c r="E34" s="30"/>
      <c r="F34" s="30"/>
      <c r="G34" s="31"/>
      <c r="H34" s="31"/>
      <c r="I34" s="298"/>
    </row>
    <row r="35" spans="2:9" s="296" customFormat="1" x14ac:dyDescent="0.35">
      <c r="B35" s="297"/>
      <c r="C35" s="30"/>
      <c r="D35" s="30"/>
      <c r="E35" s="30"/>
      <c r="F35" s="30"/>
      <c r="G35" s="31"/>
      <c r="H35" s="31"/>
      <c r="I35" s="298"/>
    </row>
    <row r="36" spans="2:9" s="296" customFormat="1" x14ac:dyDescent="0.35">
      <c r="B36" s="297"/>
      <c r="C36" s="30"/>
      <c r="D36" s="30"/>
      <c r="E36" s="30"/>
      <c r="F36" s="30"/>
      <c r="G36" s="31"/>
      <c r="H36" s="31"/>
      <c r="I36" s="298"/>
    </row>
    <row r="37" spans="2:9" s="296" customFormat="1" x14ac:dyDescent="0.35">
      <c r="B37" s="297"/>
      <c r="C37" s="30"/>
      <c r="D37" s="30"/>
      <c r="E37" s="30"/>
      <c r="F37" s="30"/>
      <c r="G37" s="31"/>
      <c r="H37" s="31"/>
      <c r="I37" s="298"/>
    </row>
    <row r="38" spans="2:9" s="296" customFormat="1" x14ac:dyDescent="0.35">
      <c r="B38" s="297"/>
      <c r="C38" s="30"/>
      <c r="D38" s="30"/>
      <c r="E38" s="30"/>
      <c r="F38" s="30"/>
      <c r="G38" s="31"/>
      <c r="H38" s="31"/>
      <c r="I38" s="298"/>
    </row>
    <row r="39" spans="2:9" s="296" customFormat="1" x14ac:dyDescent="0.35">
      <c r="B39" s="297"/>
      <c r="C39" s="30"/>
      <c r="D39" s="30"/>
      <c r="E39" s="30"/>
      <c r="F39" s="30"/>
      <c r="G39" s="31"/>
      <c r="H39" s="31"/>
      <c r="I39" s="298"/>
    </row>
    <row r="40" spans="2:9" s="296" customFormat="1" x14ac:dyDescent="0.35">
      <c r="B40" s="297"/>
      <c r="C40" s="30"/>
      <c r="D40" s="30"/>
      <c r="E40" s="30"/>
      <c r="F40" s="30"/>
      <c r="G40" s="31"/>
      <c r="H40" s="31"/>
      <c r="I40" s="298"/>
    </row>
    <row r="41" spans="2:9" s="296" customFormat="1" x14ac:dyDescent="0.35">
      <c r="B41" s="297"/>
      <c r="C41" s="30"/>
      <c r="D41" s="30"/>
      <c r="E41" s="30"/>
      <c r="F41" s="30"/>
      <c r="G41" s="31"/>
      <c r="H41" s="31"/>
      <c r="I41" s="298"/>
    </row>
    <row r="42" spans="2:9" s="296" customFormat="1" x14ac:dyDescent="0.35">
      <c r="B42" s="297"/>
      <c r="C42" s="30"/>
      <c r="D42" s="30"/>
      <c r="E42" s="30"/>
      <c r="F42" s="30"/>
      <c r="G42" s="31"/>
      <c r="H42" s="31"/>
      <c r="I42" s="298"/>
    </row>
    <row r="43" spans="2:9" s="296" customFormat="1" x14ac:dyDescent="0.35">
      <c r="B43" s="297"/>
      <c r="C43" s="30"/>
      <c r="D43" s="30"/>
      <c r="E43" s="30"/>
      <c r="F43" s="30"/>
      <c r="G43" s="31"/>
      <c r="H43" s="31"/>
      <c r="I43" s="298"/>
    </row>
    <row r="44" spans="2:9" s="296" customFormat="1" x14ac:dyDescent="0.35">
      <c r="B44" s="297"/>
      <c r="C44" s="30"/>
      <c r="D44" s="30"/>
      <c r="E44" s="30"/>
      <c r="F44" s="30"/>
      <c r="G44" s="31"/>
      <c r="H44" s="31"/>
      <c r="I44" s="298"/>
    </row>
    <row r="45" spans="2:9" s="296" customFormat="1" x14ac:dyDescent="0.35">
      <c r="B45" s="297"/>
      <c r="C45" s="30"/>
      <c r="D45" s="30"/>
      <c r="E45" s="30"/>
      <c r="F45" s="30"/>
      <c r="G45" s="31"/>
      <c r="H45" s="31"/>
      <c r="I45" s="298"/>
    </row>
    <row r="46" spans="2:9" s="296" customFormat="1" x14ac:dyDescent="0.35">
      <c r="B46" s="297"/>
      <c r="C46" s="30"/>
      <c r="D46" s="30"/>
      <c r="E46" s="30"/>
      <c r="F46" s="30"/>
      <c r="G46" s="31"/>
      <c r="H46" s="31"/>
      <c r="I46" s="298"/>
    </row>
    <row r="47" spans="2:9" s="296" customFormat="1" x14ac:dyDescent="0.35">
      <c r="B47" s="297"/>
      <c r="C47" s="30"/>
      <c r="D47" s="30"/>
      <c r="E47" s="30"/>
      <c r="F47" s="30"/>
      <c r="G47" s="31"/>
      <c r="H47" s="31"/>
      <c r="I47" s="298"/>
    </row>
    <row r="48" spans="2:9" s="296" customFormat="1" x14ac:dyDescent="0.35">
      <c r="B48" s="297"/>
      <c r="C48" s="30"/>
      <c r="D48" s="30"/>
      <c r="E48" s="30"/>
      <c r="F48" s="30"/>
      <c r="G48" s="31"/>
      <c r="H48" s="31"/>
      <c r="I48" s="298"/>
    </row>
    <row r="49" spans="2:9" s="296" customFormat="1" x14ac:dyDescent="0.35">
      <c r="B49" s="297"/>
      <c r="C49" s="30"/>
      <c r="D49" s="30"/>
      <c r="E49" s="30"/>
      <c r="F49" s="30"/>
      <c r="G49" s="31"/>
      <c r="H49" s="31"/>
      <c r="I49" s="298"/>
    </row>
    <row r="50" spans="2:9" s="296" customFormat="1" x14ac:dyDescent="0.35">
      <c r="B50" s="297"/>
      <c r="C50" s="30"/>
      <c r="D50" s="30"/>
      <c r="E50" s="30"/>
      <c r="F50" s="30"/>
      <c r="G50" s="31"/>
      <c r="H50" s="31"/>
      <c r="I50" s="298"/>
    </row>
    <row r="51" spans="2:9" s="296" customFormat="1" x14ac:dyDescent="0.35">
      <c r="B51" s="297"/>
      <c r="C51" s="30"/>
      <c r="D51" s="30"/>
      <c r="E51" s="30"/>
      <c r="F51" s="30"/>
      <c r="G51" s="31"/>
      <c r="H51" s="31"/>
      <c r="I51" s="298"/>
    </row>
    <row r="52" spans="2:9" s="296" customFormat="1" x14ac:dyDescent="0.35">
      <c r="B52" s="297"/>
      <c r="C52" s="30"/>
      <c r="D52" s="30"/>
      <c r="E52" s="30"/>
      <c r="F52" s="30"/>
      <c r="G52" s="31"/>
      <c r="H52" s="31"/>
      <c r="I52" s="298"/>
    </row>
    <row r="53" spans="2:9" s="296" customFormat="1" x14ac:dyDescent="0.35">
      <c r="B53" s="297"/>
      <c r="C53" s="30"/>
      <c r="D53" s="30"/>
      <c r="E53" s="30"/>
      <c r="F53" s="30"/>
      <c r="G53" s="31"/>
      <c r="H53" s="31"/>
      <c r="I53" s="298"/>
    </row>
    <row r="54" spans="2:9" s="296" customFormat="1" x14ac:dyDescent="0.35">
      <c r="B54" s="297"/>
      <c r="C54" s="30"/>
      <c r="D54" s="30"/>
      <c r="E54" s="30"/>
      <c r="F54" s="30"/>
      <c r="G54" s="31"/>
      <c r="H54" s="31"/>
      <c r="I54" s="298"/>
    </row>
    <row r="55" spans="2:9" s="296" customFormat="1" x14ac:dyDescent="0.35">
      <c r="B55" s="297"/>
      <c r="C55" s="30"/>
      <c r="D55" s="30"/>
      <c r="E55" s="30"/>
      <c r="F55" s="30"/>
      <c r="G55" s="31"/>
      <c r="H55" s="31"/>
      <c r="I55" s="298"/>
    </row>
    <row r="56" spans="2:9" s="296" customFormat="1" x14ac:dyDescent="0.35">
      <c r="B56" s="297"/>
      <c r="C56" s="30"/>
      <c r="D56" s="30"/>
      <c r="E56" s="30"/>
      <c r="F56" s="30"/>
      <c r="G56" s="31"/>
      <c r="H56" s="31"/>
      <c r="I56" s="298"/>
    </row>
    <row r="57" spans="2:9" s="296" customFormat="1" x14ac:dyDescent="0.35">
      <c r="B57" s="297"/>
      <c r="C57" s="30"/>
      <c r="D57" s="30"/>
      <c r="E57" s="30"/>
      <c r="F57" s="30"/>
      <c r="G57" s="31"/>
      <c r="H57" s="31"/>
      <c r="I57" s="298"/>
    </row>
    <row r="58" spans="2:9" s="296" customFormat="1" x14ac:dyDescent="0.35">
      <c r="B58" s="297"/>
      <c r="C58" s="30"/>
      <c r="D58" s="30"/>
      <c r="E58" s="30"/>
      <c r="F58" s="30"/>
      <c r="G58" s="31"/>
      <c r="H58" s="31"/>
      <c r="I58" s="298"/>
    </row>
    <row r="59" spans="2:9" s="296" customFormat="1" x14ac:dyDescent="0.35">
      <c r="B59" s="297"/>
      <c r="C59" s="30"/>
      <c r="D59" s="30"/>
      <c r="E59" s="30"/>
      <c r="F59" s="30"/>
      <c r="G59" s="31"/>
      <c r="H59" s="31"/>
      <c r="I59" s="298"/>
    </row>
    <row r="60" spans="2:9" s="296" customFormat="1" x14ac:dyDescent="0.35">
      <c r="B60" s="297"/>
      <c r="C60" s="30"/>
      <c r="D60" s="30"/>
      <c r="E60" s="30"/>
      <c r="F60" s="30"/>
      <c r="G60" s="31"/>
      <c r="H60" s="31"/>
      <c r="I60" s="298"/>
    </row>
    <row r="61" spans="2:9" s="296" customFormat="1" x14ac:dyDescent="0.35">
      <c r="B61" s="297"/>
      <c r="C61" s="30"/>
      <c r="D61" s="30"/>
      <c r="E61" s="30"/>
      <c r="F61" s="30"/>
      <c r="G61" s="31"/>
      <c r="H61" s="31"/>
      <c r="I61" s="298"/>
    </row>
    <row r="62" spans="2:9" s="296" customFormat="1" x14ac:dyDescent="0.35">
      <c r="B62" s="297"/>
      <c r="C62" s="30"/>
      <c r="D62" s="30"/>
      <c r="E62" s="30"/>
      <c r="F62" s="30"/>
      <c r="G62" s="31"/>
      <c r="H62" s="31"/>
      <c r="I62" s="298"/>
    </row>
    <row r="63" spans="2:9" s="296" customFormat="1" x14ac:dyDescent="0.35">
      <c r="B63" s="297"/>
      <c r="C63" s="30"/>
      <c r="D63" s="30"/>
      <c r="E63" s="30"/>
      <c r="F63" s="30"/>
      <c r="G63" s="31"/>
      <c r="H63" s="31"/>
      <c r="I63" s="298"/>
    </row>
    <row r="64" spans="2:9" s="296" customFormat="1" x14ac:dyDescent="0.35">
      <c r="B64" s="297"/>
      <c r="C64" s="30"/>
      <c r="D64" s="30"/>
      <c r="E64" s="30"/>
      <c r="F64" s="30"/>
      <c r="G64" s="31"/>
      <c r="H64" s="31"/>
      <c r="I64" s="298"/>
    </row>
    <row r="65" spans="2:9" s="296" customFormat="1" x14ac:dyDescent="0.35">
      <c r="B65" s="297"/>
      <c r="C65" s="30"/>
      <c r="D65" s="30"/>
      <c r="E65" s="30"/>
      <c r="F65" s="30"/>
      <c r="G65" s="31"/>
      <c r="H65" s="31"/>
      <c r="I65" s="298"/>
    </row>
    <row r="66" spans="2:9" s="296" customFormat="1" x14ac:dyDescent="0.35">
      <c r="B66" s="297"/>
      <c r="C66" s="30"/>
      <c r="D66" s="30"/>
      <c r="E66" s="30"/>
      <c r="F66" s="30"/>
      <c r="G66" s="31"/>
      <c r="H66" s="31"/>
      <c r="I66" s="298"/>
    </row>
    <row r="67" spans="2:9" s="296" customFormat="1" x14ac:dyDescent="0.35">
      <c r="B67" s="297"/>
      <c r="C67" s="30"/>
      <c r="D67" s="30"/>
      <c r="E67" s="30"/>
      <c r="F67" s="30"/>
      <c r="G67" s="31"/>
      <c r="H67" s="31"/>
      <c r="I67" s="298"/>
    </row>
    <row r="68" spans="2:9" s="296" customFormat="1" x14ac:dyDescent="0.35">
      <c r="B68" s="297"/>
      <c r="C68" s="30"/>
      <c r="D68" s="30"/>
      <c r="E68" s="30"/>
      <c r="F68" s="30"/>
      <c r="G68" s="31"/>
      <c r="H68" s="31"/>
      <c r="I68" s="298"/>
    </row>
    <row r="69" spans="2:9" s="296" customFormat="1" x14ac:dyDescent="0.35">
      <c r="B69" s="297"/>
      <c r="C69" s="30"/>
      <c r="D69" s="30"/>
      <c r="E69" s="30"/>
      <c r="F69" s="30"/>
      <c r="G69" s="31"/>
      <c r="H69" s="31"/>
      <c r="I69" s="298"/>
    </row>
    <row r="70" spans="2:9" s="296" customFormat="1" x14ac:dyDescent="0.35">
      <c r="B70" s="297"/>
      <c r="C70" s="30"/>
      <c r="D70" s="30"/>
      <c r="E70" s="30"/>
      <c r="F70" s="30"/>
      <c r="G70" s="31"/>
      <c r="H70" s="31"/>
      <c r="I70" s="298"/>
    </row>
    <row r="71" spans="2:9" s="296" customFormat="1" x14ac:dyDescent="0.35">
      <c r="B71" s="297"/>
      <c r="C71" s="30"/>
      <c r="D71" s="30"/>
      <c r="E71" s="30"/>
      <c r="F71" s="30"/>
      <c r="G71" s="31"/>
      <c r="H71" s="31"/>
      <c r="I71" s="298"/>
    </row>
    <row r="72" spans="2:9" s="296" customFormat="1" x14ac:dyDescent="0.35">
      <c r="B72" s="297"/>
      <c r="C72" s="30"/>
      <c r="D72" s="30"/>
      <c r="E72" s="30"/>
      <c r="F72" s="30"/>
      <c r="G72" s="31"/>
      <c r="H72" s="31"/>
      <c r="I72" s="298"/>
    </row>
    <row r="73" spans="2:9" s="296" customFormat="1" x14ac:dyDescent="0.35">
      <c r="B73" s="297"/>
      <c r="C73" s="30"/>
      <c r="D73" s="30"/>
      <c r="E73" s="30"/>
      <c r="F73" s="30"/>
      <c r="G73" s="31"/>
      <c r="H73" s="31"/>
      <c r="I73" s="298"/>
    </row>
    <row r="74" spans="2:9" s="296" customFormat="1" x14ac:dyDescent="0.35">
      <c r="B74" s="297"/>
      <c r="C74" s="30"/>
      <c r="D74" s="30"/>
      <c r="E74" s="30"/>
      <c r="F74" s="30"/>
      <c r="G74" s="31"/>
      <c r="H74" s="31"/>
      <c r="I74" s="298"/>
    </row>
    <row r="75" spans="2:9" s="296" customFormat="1" x14ac:dyDescent="0.35">
      <c r="B75" s="297"/>
      <c r="C75" s="30"/>
      <c r="D75" s="30"/>
      <c r="E75" s="30"/>
      <c r="F75" s="30"/>
      <c r="G75" s="31"/>
      <c r="H75" s="31"/>
      <c r="I75" s="298"/>
    </row>
    <row r="76" spans="2:9" s="296" customFormat="1" x14ac:dyDescent="0.35">
      <c r="B76" s="297"/>
      <c r="C76" s="30"/>
      <c r="D76" s="30"/>
      <c r="E76" s="30"/>
      <c r="F76" s="30"/>
      <c r="G76" s="31"/>
      <c r="H76" s="31"/>
      <c r="I76" s="298"/>
    </row>
    <row r="77" spans="2:9" s="296" customFormat="1" x14ac:dyDescent="0.35">
      <c r="B77" s="297"/>
      <c r="C77" s="30"/>
      <c r="D77" s="30"/>
      <c r="E77" s="30"/>
      <c r="F77" s="30"/>
      <c r="G77" s="31"/>
      <c r="H77" s="31"/>
      <c r="I77" s="298"/>
    </row>
    <row r="78" spans="2:9" s="296" customFormat="1" x14ac:dyDescent="0.35">
      <c r="B78" s="297"/>
      <c r="C78" s="30"/>
      <c r="D78" s="30"/>
      <c r="E78" s="30"/>
      <c r="F78" s="30"/>
      <c r="G78" s="31"/>
      <c r="H78" s="31"/>
      <c r="I78" s="298"/>
    </row>
    <row r="79" spans="2:9" ht="10" customHeight="1" thickBot="1" x14ac:dyDescent="0.35">
      <c r="B79" s="299"/>
      <c r="C79" s="300"/>
      <c r="D79" s="300"/>
      <c r="E79" s="300"/>
      <c r="F79" s="300"/>
      <c r="G79" s="301"/>
      <c r="H79" s="300"/>
      <c r="I79" s="302"/>
    </row>
    <row r="81" spans="3:3" ht="15.5" x14ac:dyDescent="0.3">
      <c r="C81" s="19"/>
    </row>
  </sheetData>
  <sheetProtection algorithmName="SHA-512" hashValue="NL4+mkSKV5yGXfzJ4ow/IllTqHNtm0TxjB/dEqDswBCSq8QfFX8y6KxE8PCBsxcb7dN9zMnnLzqBqhEI3pPBNw==" saltValue="i69DkXa+Cx7dFlF05cKiow==" spinCount="100000" sheet="1" objects="1" scenarios="1" formatRows="0"/>
  <dataConsolidate/>
  <mergeCells count="6">
    <mergeCell ref="D1:I1"/>
    <mergeCell ref="C7:H7"/>
    <mergeCell ref="C9:H9"/>
    <mergeCell ref="K7:K9"/>
    <mergeCell ref="C10:H10"/>
    <mergeCell ref="E2:I2"/>
  </mergeCells>
  <hyperlinks>
    <hyperlink ref="K29" location="Rapport_Final!D21" display="accès rapide au rapport final" xr:uid="{8CC91EA0-8768-4E04-9A32-41672AC3C870}"/>
  </hyperlinks>
  <printOptions horizontalCentered="1"/>
  <pageMargins left="0.25" right="0.25" top="0.75" bottom="0.75" header="0.3" footer="0.3"/>
  <pageSetup paperSize="3"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électionner dans la liste" xr:uid="{DF6DBFE4-CF34-4CFB-90FD-E356EC44D5D7}">
          <x14:formula1>
            <xm:f>Paramètres!$B$2:$B$4</xm:f>
          </x14:formula1>
          <xm:sqref>G13:G78</xm:sqref>
        </x14:dataValidation>
        <x14:dataValidation type="list" allowBlank="1" showInputMessage="1" showErrorMessage="1" prompt="Sélectionner dans la liste" xr:uid="{90B60A66-CECC-43D6-8E54-25738133E5BB}">
          <x14:formula1>
            <xm:f>Paramètres!$B$2:$B$3</xm:f>
          </x14:formula1>
          <xm:sqref>H13:H78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EBE1-C083-4E7C-999A-7E34CC6332D4}">
  <sheetPr>
    <tabColor rgb="FF00B0F0"/>
    <pageSetUpPr fitToPage="1"/>
  </sheetPr>
  <dimension ref="B1:N49"/>
  <sheetViews>
    <sheetView showGridLines="0" workbookViewId="0">
      <selection activeCell="C7" sqref="C7:J7"/>
    </sheetView>
  </sheetViews>
  <sheetFormatPr baseColWidth="10" defaultColWidth="10.81640625" defaultRowHeight="16.5" x14ac:dyDescent="0.35"/>
  <cols>
    <col min="1" max="1" width="1.54296875" style="1" customWidth="1"/>
    <col min="2" max="2" width="2.54296875" style="1" customWidth="1"/>
    <col min="3" max="3" width="4.453125" style="1" customWidth="1"/>
    <col min="4" max="4" width="3.453125" style="304" customWidth="1"/>
    <col min="5" max="5" width="22.1796875" style="1" customWidth="1"/>
    <col min="6" max="6" width="2.54296875" style="1" customWidth="1"/>
    <col min="7" max="7" width="6.1796875" style="1" customWidth="1"/>
    <col min="8" max="8" width="27.453125" style="1" customWidth="1"/>
    <col min="9" max="9" width="33.26953125" style="1" customWidth="1"/>
    <col min="10" max="10" width="13" style="1" customWidth="1"/>
    <col min="11" max="11" width="2.54296875" style="1" customWidth="1"/>
    <col min="12" max="12" width="1.54296875" style="1" customWidth="1"/>
    <col min="13" max="16384" width="10.81640625" style="1"/>
  </cols>
  <sheetData>
    <row r="1" spans="2:11" ht="34" customHeight="1" x14ac:dyDescent="0.35">
      <c r="E1" s="494" t="s">
        <v>218</v>
      </c>
      <c r="F1" s="630"/>
      <c r="G1" s="630"/>
      <c r="H1" s="630"/>
      <c r="I1" s="630"/>
      <c r="J1" s="630"/>
      <c r="K1" s="630"/>
    </row>
    <row r="2" spans="2:11" ht="31.5" customHeight="1" x14ac:dyDescent="0.35">
      <c r="G2" s="631" t="s">
        <v>97</v>
      </c>
      <c r="H2" s="631"/>
      <c r="I2" s="631"/>
      <c r="J2" s="631"/>
      <c r="K2" s="631"/>
    </row>
    <row r="3" spans="2:11" x14ac:dyDescent="0.35">
      <c r="K3" s="51" t="s">
        <v>219</v>
      </c>
    </row>
    <row r="4" spans="2:11" x14ac:dyDescent="0.35">
      <c r="K4" s="305" t="str">
        <f>Formulaire_Demande!K4</f>
        <v>dernière mise à jour : 11 juin 2024</v>
      </c>
    </row>
    <row r="5" spans="2:11" ht="14.15" customHeight="1" thickBot="1" x14ac:dyDescent="0.4">
      <c r="K5" s="306"/>
    </row>
    <row r="6" spans="2:11" ht="10" customHeight="1" x14ac:dyDescent="0.35">
      <c r="B6" s="211"/>
      <c r="C6" s="212"/>
      <c r="D6" s="307"/>
      <c r="E6" s="212"/>
      <c r="F6" s="212"/>
      <c r="G6" s="212"/>
      <c r="H6" s="212"/>
      <c r="I6" s="212"/>
      <c r="J6" s="212"/>
      <c r="K6" s="213"/>
    </row>
    <row r="7" spans="2:11" ht="28" customHeight="1" x14ac:dyDescent="0.3">
      <c r="B7" s="168"/>
      <c r="C7" s="548" t="s">
        <v>220</v>
      </c>
      <c r="D7" s="549"/>
      <c r="E7" s="549"/>
      <c r="F7" s="549"/>
      <c r="G7" s="549"/>
      <c r="H7" s="549"/>
      <c r="I7" s="549"/>
      <c r="J7" s="550"/>
      <c r="K7" s="181"/>
    </row>
    <row r="8" spans="2:11" ht="10" customHeight="1" x14ac:dyDescent="0.3">
      <c r="B8" s="168"/>
      <c r="C8" s="308"/>
      <c r="D8" s="309"/>
      <c r="E8" s="308"/>
      <c r="F8" s="308"/>
      <c r="G8" s="308"/>
      <c r="H8" s="308"/>
      <c r="I8" s="308"/>
      <c r="J8" s="308"/>
      <c r="K8" s="181"/>
    </row>
    <row r="9" spans="2:11" ht="44" customHeight="1" x14ac:dyDescent="0.3">
      <c r="B9" s="168"/>
      <c r="C9" s="632" t="s">
        <v>221</v>
      </c>
      <c r="D9" s="633"/>
      <c r="E9" s="633"/>
      <c r="F9" s="633"/>
      <c r="G9" s="633"/>
      <c r="H9" s="633"/>
      <c r="I9" s="633"/>
      <c r="J9" s="634"/>
      <c r="K9" s="181"/>
    </row>
    <row r="10" spans="2:11" ht="44" customHeight="1" x14ac:dyDescent="0.3">
      <c r="B10" s="168"/>
      <c r="C10" s="635" t="s">
        <v>222</v>
      </c>
      <c r="D10" s="636"/>
      <c r="E10" s="636"/>
      <c r="F10" s="636"/>
      <c r="G10" s="636"/>
      <c r="H10" s="636"/>
      <c r="I10" s="636"/>
      <c r="J10" s="637"/>
      <c r="K10" s="181"/>
    </row>
    <row r="11" spans="2:11" ht="44" customHeight="1" x14ac:dyDescent="0.3">
      <c r="B11" s="168"/>
      <c r="C11" s="627" t="s">
        <v>223</v>
      </c>
      <c r="D11" s="628"/>
      <c r="E11" s="628"/>
      <c r="F11" s="628"/>
      <c r="G11" s="628"/>
      <c r="H11" s="628"/>
      <c r="I11" s="628"/>
      <c r="J11" s="629"/>
      <c r="K11" s="181"/>
    </row>
    <row r="12" spans="2:11" ht="14" customHeight="1" x14ac:dyDescent="0.3">
      <c r="B12" s="168"/>
      <c r="C12" s="310"/>
      <c r="D12" s="311"/>
      <c r="E12" s="311"/>
      <c r="F12" s="311"/>
      <c r="G12" s="311"/>
      <c r="H12" s="311"/>
      <c r="I12" s="311"/>
      <c r="J12" s="311"/>
      <c r="K12" s="181"/>
    </row>
    <row r="13" spans="2:11" ht="36" customHeight="1" x14ac:dyDescent="0.3">
      <c r="B13" s="168"/>
      <c r="C13" s="312" t="s">
        <v>224</v>
      </c>
      <c r="D13" s="613" t="s">
        <v>225</v>
      </c>
      <c r="E13" s="613"/>
      <c r="F13" s="613"/>
      <c r="G13" s="613"/>
      <c r="H13" s="613"/>
      <c r="I13" s="613"/>
      <c r="J13" s="614"/>
      <c r="K13" s="181"/>
    </row>
    <row r="14" spans="2:11" ht="36" customHeight="1" x14ac:dyDescent="0.3">
      <c r="B14" s="168"/>
      <c r="C14" s="313" t="s">
        <v>226</v>
      </c>
      <c r="D14" s="603" t="s">
        <v>302</v>
      </c>
      <c r="E14" s="603"/>
      <c r="F14" s="603"/>
      <c r="G14" s="603"/>
      <c r="H14" s="603"/>
      <c r="I14" s="603"/>
      <c r="J14" s="604"/>
      <c r="K14" s="181"/>
    </row>
    <row r="15" spans="2:11" ht="14" customHeight="1" x14ac:dyDescent="0.3">
      <c r="B15" s="168"/>
      <c r="C15" s="308"/>
      <c r="D15" s="309"/>
      <c r="E15" s="308"/>
      <c r="F15" s="308"/>
      <c r="G15" s="308"/>
      <c r="H15" s="308"/>
      <c r="I15" s="308"/>
      <c r="J15" s="308"/>
      <c r="K15" s="181"/>
    </row>
    <row r="16" spans="2:11" ht="17.149999999999999" customHeight="1" x14ac:dyDescent="0.3">
      <c r="B16" s="168"/>
      <c r="C16" s="620" t="s">
        <v>228</v>
      </c>
      <c r="D16" s="621"/>
      <c r="E16" s="621"/>
      <c r="F16" s="621"/>
      <c r="G16" s="621"/>
      <c r="H16" s="621"/>
      <c r="I16" s="621"/>
      <c r="J16" s="622"/>
      <c r="K16" s="181"/>
    </row>
    <row r="17" spans="2:14" ht="25" customHeight="1" x14ac:dyDescent="0.35">
      <c r="B17" s="168"/>
      <c r="C17" s="623" t="s">
        <v>229</v>
      </c>
      <c r="D17" s="624"/>
      <c r="E17" s="624"/>
      <c r="F17" s="624"/>
      <c r="G17" s="624"/>
      <c r="H17" s="625" t="s">
        <v>230</v>
      </c>
      <c r="I17" s="625"/>
      <c r="J17" s="626"/>
      <c r="K17" s="181"/>
      <c r="N17" s="314"/>
    </row>
    <row r="18" spans="2:14" ht="14" customHeight="1" x14ac:dyDescent="0.3">
      <c r="B18" s="168"/>
      <c r="C18" s="308"/>
      <c r="D18" s="309"/>
      <c r="E18" s="308"/>
      <c r="F18" s="308"/>
      <c r="G18" s="308"/>
      <c r="H18" s="308"/>
      <c r="I18" s="308"/>
      <c r="J18" s="308"/>
      <c r="K18" s="181"/>
    </row>
    <row r="19" spans="2:14" ht="17.149999999999999" customHeight="1" x14ac:dyDescent="0.3">
      <c r="B19" s="168"/>
      <c r="C19" s="315" t="s">
        <v>224</v>
      </c>
      <c r="D19" s="615" t="s">
        <v>231</v>
      </c>
      <c r="E19" s="615"/>
      <c r="F19" s="615"/>
      <c r="G19" s="615"/>
      <c r="H19" s="615"/>
      <c r="I19" s="615"/>
      <c r="J19" s="616"/>
      <c r="K19" s="181"/>
    </row>
    <row r="20" spans="2:14" ht="17.149999999999999" customHeight="1" x14ac:dyDescent="0.3">
      <c r="B20" s="168"/>
      <c r="C20" s="316"/>
      <c r="D20" s="317"/>
      <c r="E20" s="317"/>
      <c r="F20" s="317"/>
      <c r="G20" s="317"/>
      <c r="H20" s="317"/>
      <c r="I20" s="317"/>
      <c r="J20" s="318"/>
      <c r="K20" s="181"/>
    </row>
    <row r="21" spans="2:14" ht="17.149999999999999" customHeight="1" x14ac:dyDescent="0.3">
      <c r="B21" s="168"/>
      <c r="C21" s="319"/>
      <c r="D21" s="320"/>
      <c r="E21" s="321"/>
      <c r="F21" s="321"/>
      <c r="G21" s="321"/>
      <c r="H21" s="321"/>
      <c r="I21" s="321"/>
      <c r="J21" s="322"/>
      <c r="K21" s="181"/>
    </row>
    <row r="22" spans="2:14" ht="17.149999999999999" customHeight="1" x14ac:dyDescent="0.3">
      <c r="B22" s="168"/>
      <c r="C22" s="319"/>
      <c r="D22" s="320"/>
      <c r="E22" s="321"/>
      <c r="F22" s="321"/>
      <c r="G22" s="321"/>
      <c r="H22" s="321"/>
      <c r="I22" s="321"/>
      <c r="J22" s="322"/>
      <c r="K22" s="181"/>
    </row>
    <row r="23" spans="2:14" ht="19" customHeight="1" x14ac:dyDescent="0.3">
      <c r="B23" s="168"/>
      <c r="C23" s="316" t="s">
        <v>226</v>
      </c>
      <c r="D23" s="617" t="s">
        <v>232</v>
      </c>
      <c r="E23" s="617"/>
      <c r="F23" s="617"/>
      <c r="G23" s="617"/>
      <c r="H23" s="617"/>
      <c r="I23" s="617"/>
      <c r="J23" s="618"/>
      <c r="K23" s="181"/>
    </row>
    <row r="24" spans="2:14" ht="16" customHeight="1" x14ac:dyDescent="0.3">
      <c r="B24" s="168"/>
      <c r="C24" s="319"/>
      <c r="D24" s="320"/>
      <c r="E24" s="321"/>
      <c r="F24" s="321"/>
      <c r="G24" s="321"/>
      <c r="H24" s="321"/>
      <c r="I24" s="321"/>
      <c r="J24" s="322"/>
      <c r="K24" s="181"/>
    </row>
    <row r="25" spans="2:14" s="42" customFormat="1" ht="26.15" customHeight="1" x14ac:dyDescent="0.35">
      <c r="B25" s="60"/>
      <c r="C25" s="316" t="s">
        <v>227</v>
      </c>
      <c r="D25" s="617" t="s">
        <v>233</v>
      </c>
      <c r="E25" s="617"/>
      <c r="F25" s="617"/>
      <c r="G25" s="617"/>
      <c r="H25" s="617"/>
      <c r="I25" s="617"/>
      <c r="J25" s="618"/>
      <c r="K25" s="74"/>
    </row>
    <row r="26" spans="2:14" s="42" customFormat="1" ht="20.149999999999999" customHeight="1" x14ac:dyDescent="0.35">
      <c r="B26" s="60"/>
      <c r="C26" s="323"/>
      <c r="D26" s="324"/>
      <c r="E26" s="607" t="s">
        <v>234</v>
      </c>
      <c r="F26" s="607"/>
      <c r="G26" s="607"/>
      <c r="H26" s="607"/>
      <c r="I26" s="325"/>
      <c r="J26" s="326"/>
      <c r="K26" s="74"/>
    </row>
    <row r="27" spans="2:14" s="42" customFormat="1" ht="40.5" customHeight="1" x14ac:dyDescent="0.35">
      <c r="B27" s="60"/>
      <c r="C27" s="323"/>
      <c r="D27" s="324"/>
      <c r="E27" s="327" t="s">
        <v>235</v>
      </c>
      <c r="F27" s="325"/>
      <c r="G27" s="607" t="s">
        <v>236</v>
      </c>
      <c r="H27" s="607"/>
      <c r="I27" s="608" t="s">
        <v>237</v>
      </c>
      <c r="J27" s="619"/>
      <c r="K27" s="74"/>
    </row>
    <row r="28" spans="2:14" x14ac:dyDescent="0.35">
      <c r="B28" s="168"/>
      <c r="C28" s="328"/>
      <c r="D28" s="329"/>
      <c r="E28" s="330"/>
      <c r="F28" s="331"/>
      <c r="G28" s="330"/>
      <c r="H28" s="330"/>
      <c r="I28" s="330"/>
      <c r="J28" s="332"/>
      <c r="K28" s="181"/>
    </row>
    <row r="29" spans="2:14" x14ac:dyDescent="0.35">
      <c r="B29" s="168"/>
      <c r="C29" s="328"/>
      <c r="D29" s="329"/>
      <c r="E29" s="330"/>
      <c r="F29" s="331"/>
      <c r="G29" s="330"/>
      <c r="H29" s="330"/>
      <c r="I29" s="330"/>
      <c r="J29" s="332"/>
      <c r="K29" s="181"/>
    </row>
    <row r="30" spans="2:14" x14ac:dyDescent="0.35">
      <c r="B30" s="168"/>
      <c r="C30" s="328"/>
      <c r="D30" s="329"/>
      <c r="E30" s="330"/>
      <c r="F30" s="331"/>
      <c r="G30" s="330"/>
      <c r="H30" s="330"/>
      <c r="I30" s="330"/>
      <c r="J30" s="332"/>
      <c r="K30" s="181"/>
    </row>
    <row r="31" spans="2:14" x14ac:dyDescent="0.35">
      <c r="B31" s="168"/>
      <c r="C31" s="328"/>
      <c r="D31" s="329"/>
      <c r="E31" s="330"/>
      <c r="F31" s="331"/>
      <c r="G31" s="330"/>
      <c r="H31" s="330"/>
      <c r="I31" s="330"/>
      <c r="J31" s="332"/>
      <c r="K31" s="181"/>
    </row>
    <row r="32" spans="2:14" x14ac:dyDescent="0.35">
      <c r="B32" s="168"/>
      <c r="C32" s="328"/>
      <c r="D32" s="329"/>
      <c r="E32" s="330"/>
      <c r="F32" s="331"/>
      <c r="G32" s="330"/>
      <c r="H32" s="330"/>
      <c r="I32" s="330"/>
      <c r="J32" s="332"/>
      <c r="K32" s="181"/>
    </row>
    <row r="33" spans="2:11" x14ac:dyDescent="0.35">
      <c r="B33" s="168"/>
      <c r="C33" s="328"/>
      <c r="D33" s="329"/>
      <c r="E33" s="330"/>
      <c r="F33" s="331"/>
      <c r="G33" s="330"/>
      <c r="H33" s="330"/>
      <c r="I33" s="330"/>
      <c r="J33" s="332"/>
      <c r="K33" s="181"/>
    </row>
    <row r="34" spans="2:11" x14ac:dyDescent="0.35">
      <c r="B34" s="168"/>
      <c r="C34" s="328"/>
      <c r="D34" s="329"/>
      <c r="E34" s="330"/>
      <c r="F34" s="331"/>
      <c r="G34" s="330"/>
      <c r="H34" s="330"/>
      <c r="I34" s="330"/>
      <c r="J34" s="332"/>
      <c r="K34" s="181"/>
    </row>
    <row r="35" spans="2:11" x14ac:dyDescent="0.35">
      <c r="B35" s="168"/>
      <c r="C35" s="328"/>
      <c r="D35" s="329"/>
      <c r="E35" s="330"/>
      <c r="F35" s="331"/>
      <c r="G35" s="330"/>
      <c r="H35" s="330"/>
      <c r="I35" s="330"/>
      <c r="J35" s="332"/>
      <c r="K35" s="181"/>
    </row>
    <row r="36" spans="2:11" x14ac:dyDescent="0.35">
      <c r="B36" s="168"/>
      <c r="C36" s="328"/>
      <c r="D36" s="329"/>
      <c r="E36" s="330"/>
      <c r="F36" s="331"/>
      <c r="G36" s="330"/>
      <c r="H36" s="330"/>
      <c r="I36" s="330"/>
      <c r="J36" s="332"/>
      <c r="K36" s="181"/>
    </row>
    <row r="37" spans="2:11" ht="16.5" customHeight="1" x14ac:dyDescent="0.35">
      <c r="B37" s="168"/>
      <c r="C37" s="328"/>
      <c r="D37" s="329"/>
      <c r="E37" s="330"/>
      <c r="F37" s="331"/>
      <c r="G37" s="330"/>
      <c r="H37" s="330"/>
      <c r="I37" s="330"/>
      <c r="J37" s="332"/>
      <c r="K37" s="181"/>
    </row>
    <row r="38" spans="2:11" s="42" customFormat="1" ht="26.15" customHeight="1" x14ac:dyDescent="0.35">
      <c r="B38" s="60"/>
      <c r="C38" s="316" t="s">
        <v>238</v>
      </c>
      <c r="D38" s="605" t="s">
        <v>239</v>
      </c>
      <c r="E38" s="605"/>
      <c r="F38" s="605"/>
      <c r="G38" s="605"/>
      <c r="H38" s="605"/>
      <c r="I38" s="605"/>
      <c r="J38" s="606"/>
      <c r="K38" s="74"/>
    </row>
    <row r="39" spans="2:11" s="42" customFormat="1" ht="20.149999999999999" customHeight="1" x14ac:dyDescent="0.35">
      <c r="B39" s="60"/>
      <c r="C39" s="323"/>
      <c r="D39" s="324"/>
      <c r="E39" s="607" t="s">
        <v>240</v>
      </c>
      <c r="F39" s="607"/>
      <c r="G39" s="607"/>
      <c r="H39" s="607"/>
      <c r="I39" s="325"/>
      <c r="J39" s="326"/>
      <c r="K39" s="74"/>
    </row>
    <row r="40" spans="2:11" s="42" customFormat="1" ht="10" customHeight="1" x14ac:dyDescent="0.35">
      <c r="B40" s="60"/>
      <c r="C40" s="323"/>
      <c r="D40" s="324"/>
      <c r="E40" s="325"/>
      <c r="F40" s="333"/>
      <c r="G40" s="325"/>
      <c r="H40" s="325"/>
      <c r="I40" s="325"/>
      <c r="J40" s="326"/>
      <c r="K40" s="74"/>
    </row>
    <row r="41" spans="2:11" s="42" customFormat="1" ht="32.5" customHeight="1" x14ac:dyDescent="0.35">
      <c r="B41" s="60"/>
      <c r="C41" s="323"/>
      <c r="D41" s="324"/>
      <c r="E41" s="608" t="s">
        <v>241</v>
      </c>
      <c r="F41" s="608"/>
      <c r="G41" s="608"/>
      <c r="H41" s="608"/>
      <c r="I41" s="325"/>
      <c r="J41" s="326"/>
      <c r="K41" s="74"/>
    </row>
    <row r="42" spans="2:11" s="42" customFormat="1" ht="16" customHeight="1" x14ac:dyDescent="0.35">
      <c r="B42" s="60"/>
      <c r="C42" s="323"/>
      <c r="D42" s="324"/>
      <c r="E42" s="325"/>
      <c r="F42" s="333"/>
      <c r="G42" s="325"/>
      <c r="H42" s="325"/>
      <c r="I42" s="325"/>
      <c r="J42" s="326"/>
      <c r="K42" s="74"/>
    </row>
    <row r="43" spans="2:11" s="42" customFormat="1" ht="16" customHeight="1" x14ac:dyDescent="0.35">
      <c r="B43" s="60"/>
      <c r="C43" s="323"/>
      <c r="D43" s="324"/>
      <c r="E43" s="325"/>
      <c r="F43" s="333"/>
      <c r="G43" s="325"/>
      <c r="H43" s="325"/>
      <c r="I43" s="325"/>
      <c r="J43" s="326"/>
      <c r="K43" s="74"/>
    </row>
    <row r="44" spans="2:11" ht="28.5" customHeight="1" x14ac:dyDescent="0.35">
      <c r="B44" s="168"/>
      <c r="C44" s="334"/>
      <c r="D44" s="335"/>
      <c r="E44" s="609" t="s">
        <v>242</v>
      </c>
      <c r="F44" s="609"/>
      <c r="G44" s="609"/>
      <c r="H44" s="609"/>
      <c r="I44" s="609"/>
      <c r="J44" s="336"/>
      <c r="K44" s="181"/>
    </row>
    <row r="45" spans="2:11" ht="14" customHeight="1" x14ac:dyDescent="0.35">
      <c r="B45" s="168"/>
      <c r="K45" s="181"/>
    </row>
    <row r="46" spans="2:11" ht="34.5" customHeight="1" x14ac:dyDescent="0.3">
      <c r="B46" s="168"/>
      <c r="C46" s="610" t="s">
        <v>243</v>
      </c>
      <c r="D46" s="611"/>
      <c r="E46" s="611"/>
      <c r="F46" s="611"/>
      <c r="G46" s="611"/>
      <c r="H46" s="611"/>
      <c r="I46" s="611"/>
      <c r="J46" s="612"/>
      <c r="K46" s="181"/>
    </row>
    <row r="47" spans="2:11" ht="40" customHeight="1" x14ac:dyDescent="0.3">
      <c r="B47" s="168"/>
      <c r="C47" s="312" t="s">
        <v>224</v>
      </c>
      <c r="D47" s="613" t="s">
        <v>301</v>
      </c>
      <c r="E47" s="613"/>
      <c r="F47" s="613"/>
      <c r="G47" s="613"/>
      <c r="H47" s="613"/>
      <c r="I47" s="613"/>
      <c r="J47" s="614"/>
      <c r="K47" s="181"/>
    </row>
    <row r="48" spans="2:11" ht="40" customHeight="1" x14ac:dyDescent="0.3">
      <c r="B48" s="168"/>
      <c r="C48" s="313" t="s">
        <v>226</v>
      </c>
      <c r="D48" s="603" t="s">
        <v>302</v>
      </c>
      <c r="E48" s="603"/>
      <c r="F48" s="603"/>
      <c r="G48" s="603"/>
      <c r="H48" s="603"/>
      <c r="I48" s="603"/>
      <c r="J48" s="604"/>
      <c r="K48" s="181"/>
    </row>
    <row r="49" spans="2:11" ht="10" customHeight="1" thickBot="1" x14ac:dyDescent="0.4">
      <c r="B49" s="263"/>
      <c r="C49" s="197"/>
      <c r="D49" s="337"/>
      <c r="E49" s="197"/>
      <c r="F49" s="197"/>
      <c r="G49" s="197"/>
      <c r="H49" s="197"/>
      <c r="I49" s="197"/>
      <c r="J49" s="197"/>
      <c r="K49" s="264"/>
    </row>
  </sheetData>
  <sheetProtection algorithmName="SHA-512" hashValue="qbx5LxKvpil40nKbXPAvSv9qsR7y+65cj/6jRiqMF5us18tl4CEE3O+CuhFuGjf0vLz4sE0QyEC9tINANE1Kzw==" saltValue="9rwFP+PbSpXfeDq8PS2ETg==" spinCount="100000" sheet="1" objects="1" scenarios="1"/>
  <mergeCells count="24">
    <mergeCell ref="C11:J11"/>
    <mergeCell ref="E1:K1"/>
    <mergeCell ref="G2:K2"/>
    <mergeCell ref="C7:J7"/>
    <mergeCell ref="C9:J9"/>
    <mergeCell ref="C10:J10"/>
    <mergeCell ref="D13:J13"/>
    <mergeCell ref="D14:J14"/>
    <mergeCell ref="C16:J16"/>
    <mergeCell ref="C17:G17"/>
    <mergeCell ref="H17:J17"/>
    <mergeCell ref="D19:J19"/>
    <mergeCell ref="D23:J23"/>
    <mergeCell ref="D25:J25"/>
    <mergeCell ref="E26:H26"/>
    <mergeCell ref="G27:H27"/>
    <mergeCell ref="I27:J27"/>
    <mergeCell ref="D48:J48"/>
    <mergeCell ref="D38:J38"/>
    <mergeCell ref="E39:H39"/>
    <mergeCell ref="E41:H41"/>
    <mergeCell ref="E44:I44"/>
    <mergeCell ref="C46:J46"/>
    <mergeCell ref="D47:J47"/>
  </mergeCells>
  <hyperlinks>
    <hyperlink ref="H17" r:id="rId1" display="https://forms.office.com/Pages/ShareFormPage.aspx?id=psfFi2BW20qH_pe8pN4X7M97ohsON_1Imo6ABBFGb8ZUOUZaNUs2NzU2SjMxUkE0M0FOTDBNTkRTUCQlQCN0PWcu&amp;sharetoken=LHzOnOnKJ0BzVoTHCXES" xr:uid="{C8638F94-E269-443F-A1AF-8920FC8E7868}"/>
    <hyperlink ref="H17:J17" r:id="rId2" display="https://forms.office.com/Sondage_de_bilan" xr:uid="{24DF4985-C03D-468F-BA07-E88AB5D0F6DB}"/>
    <hyperlink ref="D47:J47" location="Questions_obligatoires!C7" display="Les questions obligatoires doivent absolument être incluses tel qu'elles sont présentées dans l'onglet Questions_Obligatoires cliquez ici" xr:uid="{1AA7BDBB-F5E3-4559-8586-858C33308F9A}"/>
  </hyperlinks>
  <pageMargins left="0.25" right="0.25" top="0.75" bottom="0.75" header="0.3" footer="0.3"/>
  <pageSetup scale="92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70422-E2CD-4EE1-BB75-BC41EE8BF527}">
  <sheetPr>
    <tabColor rgb="FF00B0F0"/>
  </sheetPr>
  <dimension ref="B1:M65"/>
  <sheetViews>
    <sheetView showGridLines="0" workbookViewId="0">
      <selection activeCell="C7" sqref="C7:F7"/>
    </sheetView>
  </sheetViews>
  <sheetFormatPr baseColWidth="10" defaultColWidth="10.81640625" defaultRowHeight="15.5" x14ac:dyDescent="0.35"/>
  <cols>
    <col min="1" max="1" width="1.54296875" style="42" customWidth="1"/>
    <col min="2" max="2" width="2.54296875" style="42" customWidth="1"/>
    <col min="3" max="3" width="7" style="338" customWidth="1"/>
    <col min="4" max="4" width="58.81640625" style="42" customWidth="1"/>
    <col min="5" max="5" width="47.81640625" style="233" customWidth="1"/>
    <col min="6" max="6" width="15.81640625" style="42" customWidth="1"/>
    <col min="7" max="7" width="2.54296875" style="42" customWidth="1"/>
    <col min="8" max="8" width="1.54296875" style="42" customWidth="1"/>
    <col min="9" max="11" width="15.54296875" style="42" customWidth="1"/>
    <col min="12" max="16384" width="10.81640625" style="42"/>
  </cols>
  <sheetData>
    <row r="1" spans="2:13" ht="34" customHeight="1" x14ac:dyDescent="0.35">
      <c r="D1" s="494" t="s">
        <v>218</v>
      </c>
      <c r="E1" s="494"/>
      <c r="F1" s="494"/>
      <c r="G1" s="494"/>
      <c r="H1" s="339"/>
      <c r="I1" s="339"/>
      <c r="J1" s="339"/>
      <c r="K1" s="339"/>
      <c r="L1" s="339"/>
      <c r="M1" s="339"/>
    </row>
    <row r="2" spans="2:13" ht="16.5" x14ac:dyDescent="0.35">
      <c r="D2" s="602" t="s">
        <v>97</v>
      </c>
      <c r="E2" s="602"/>
      <c r="F2" s="602"/>
      <c r="G2" s="602"/>
      <c r="H2" s="340"/>
      <c r="I2" s="340"/>
      <c r="J2" s="340"/>
    </row>
    <row r="3" spans="2:13" ht="16.5" x14ac:dyDescent="0.35">
      <c r="E3" s="630" t="s">
        <v>252</v>
      </c>
      <c r="F3" s="630"/>
      <c r="G3" s="630"/>
      <c r="H3" s="339"/>
      <c r="I3" s="339"/>
    </row>
    <row r="4" spans="2:13" x14ac:dyDescent="0.35">
      <c r="G4" s="341" t="str">
        <f>Formulaire_Demande!K4</f>
        <v>dernière mise à jour : 11 juin 2024</v>
      </c>
    </row>
    <row r="5" spans="2:13" ht="10" customHeight="1" thickBot="1" x14ac:dyDescent="0.4"/>
    <row r="6" spans="2:13" ht="10" customHeight="1" x14ac:dyDescent="0.35">
      <c r="B6" s="56"/>
      <c r="C6" s="342"/>
      <c r="D6" s="57"/>
      <c r="E6" s="180"/>
      <c r="F6" s="57"/>
      <c r="G6" s="73"/>
    </row>
    <row r="7" spans="2:13" ht="28" customHeight="1" x14ac:dyDescent="0.35">
      <c r="B7" s="60"/>
      <c r="C7" s="548" t="s">
        <v>249</v>
      </c>
      <c r="D7" s="549"/>
      <c r="E7" s="549"/>
      <c r="F7" s="550"/>
      <c r="G7" s="74"/>
    </row>
    <row r="8" spans="2:13" ht="10" customHeight="1" x14ac:dyDescent="0.35">
      <c r="B8" s="60"/>
      <c r="G8" s="74"/>
    </row>
    <row r="9" spans="2:13" ht="44" customHeight="1" x14ac:dyDescent="0.35">
      <c r="B9" s="60"/>
      <c r="C9" s="648" t="s">
        <v>250</v>
      </c>
      <c r="D9" s="649"/>
      <c r="E9" s="649"/>
      <c r="F9" s="650"/>
      <c r="G9" s="343"/>
      <c r="H9" s="344"/>
      <c r="I9" s="344"/>
      <c r="J9" s="344"/>
      <c r="K9" s="344"/>
    </row>
    <row r="10" spans="2:13" ht="44" customHeight="1" x14ac:dyDescent="0.35">
      <c r="B10" s="60"/>
      <c r="C10" s="651" t="s">
        <v>251</v>
      </c>
      <c r="D10" s="652"/>
      <c r="E10" s="652"/>
      <c r="F10" s="653"/>
      <c r="G10" s="343"/>
      <c r="H10" s="344"/>
      <c r="I10" s="344"/>
      <c r="J10" s="344"/>
      <c r="K10" s="344"/>
    </row>
    <row r="11" spans="2:13" ht="10" customHeight="1" x14ac:dyDescent="0.35">
      <c r="B11" s="60"/>
      <c r="D11" s="235"/>
      <c r="G11" s="74"/>
    </row>
    <row r="12" spans="2:13" ht="26.15" customHeight="1" x14ac:dyDescent="0.35">
      <c r="B12" s="60"/>
      <c r="C12" s="654" t="s">
        <v>252</v>
      </c>
      <c r="D12" s="611"/>
      <c r="E12" s="654" t="s">
        <v>253</v>
      </c>
      <c r="F12" s="612"/>
      <c r="G12" s="74"/>
    </row>
    <row r="13" spans="2:13" ht="10" customHeight="1" x14ac:dyDescent="0.35">
      <c r="B13" s="60"/>
      <c r="D13" s="345"/>
      <c r="E13" s="346"/>
      <c r="F13" s="345"/>
      <c r="G13" s="74"/>
    </row>
    <row r="14" spans="2:13" ht="26.15" customHeight="1" x14ac:dyDescent="0.35">
      <c r="B14" s="60"/>
      <c r="C14" s="347" t="s">
        <v>224</v>
      </c>
      <c r="D14" s="348" t="s">
        <v>254</v>
      </c>
      <c r="E14" s="640" t="s">
        <v>255</v>
      </c>
      <c r="F14" s="641"/>
      <c r="G14" s="74"/>
    </row>
    <row r="15" spans="2:13" s="351" customFormat="1" ht="10" customHeight="1" x14ac:dyDescent="0.35">
      <c r="B15" s="349"/>
      <c r="C15" s="350"/>
      <c r="E15" s="352"/>
      <c r="G15" s="353"/>
    </row>
    <row r="16" spans="2:13" s="351" customFormat="1" ht="19.5" customHeight="1" x14ac:dyDescent="0.35">
      <c r="B16" s="349"/>
      <c r="C16" s="354" t="s">
        <v>226</v>
      </c>
      <c r="D16" s="655" t="s">
        <v>256</v>
      </c>
      <c r="E16" s="657" t="s">
        <v>163</v>
      </c>
      <c r="F16" s="658"/>
      <c r="G16" s="353"/>
    </row>
    <row r="17" spans="2:7" s="351" customFormat="1" ht="19.5" customHeight="1" x14ac:dyDescent="0.35">
      <c r="B17" s="349"/>
      <c r="C17" s="355"/>
      <c r="D17" s="656"/>
      <c r="E17" s="642" t="s">
        <v>164</v>
      </c>
      <c r="F17" s="643"/>
      <c r="G17" s="353"/>
    </row>
    <row r="18" spans="2:7" s="351" customFormat="1" ht="10" customHeight="1" x14ac:dyDescent="0.35">
      <c r="B18" s="349"/>
      <c r="C18" s="350"/>
      <c r="E18" s="352"/>
      <c r="G18" s="353"/>
    </row>
    <row r="19" spans="2:7" s="351" customFormat="1" ht="20.149999999999999" customHeight="1" x14ac:dyDescent="0.35">
      <c r="B19" s="349"/>
      <c r="C19" s="354" t="s">
        <v>227</v>
      </c>
      <c r="D19" s="356" t="s">
        <v>257</v>
      </c>
      <c r="E19" s="646" t="s">
        <v>258</v>
      </c>
      <c r="F19" s="647"/>
      <c r="G19" s="353"/>
    </row>
    <row r="20" spans="2:7" s="351" customFormat="1" ht="20.149999999999999" customHeight="1" x14ac:dyDescent="0.35">
      <c r="B20" s="349"/>
      <c r="C20" s="357"/>
      <c r="D20" s="358"/>
      <c r="E20" s="644" t="s">
        <v>259</v>
      </c>
      <c r="F20" s="645"/>
      <c r="G20" s="361"/>
    </row>
    <row r="21" spans="2:7" s="351" customFormat="1" ht="20.149999999999999" customHeight="1" x14ac:dyDescent="0.35">
      <c r="B21" s="349"/>
      <c r="C21" s="357"/>
      <c r="D21" s="358"/>
      <c r="E21" s="359" t="s">
        <v>260</v>
      </c>
      <c r="F21" s="360"/>
      <c r="G21" s="361"/>
    </row>
    <row r="22" spans="2:7" s="351" customFormat="1" ht="20" customHeight="1" x14ac:dyDescent="0.35">
      <c r="B22" s="349"/>
      <c r="C22" s="357"/>
      <c r="D22" s="358"/>
      <c r="E22" s="644" t="s">
        <v>261</v>
      </c>
      <c r="F22" s="645"/>
      <c r="G22" s="361"/>
    </row>
    <row r="23" spans="2:7" s="351" customFormat="1" ht="20" customHeight="1" x14ac:dyDescent="0.35">
      <c r="B23" s="349"/>
      <c r="C23" s="357"/>
      <c r="D23" s="358"/>
      <c r="E23" s="644" t="s">
        <v>262</v>
      </c>
      <c r="F23" s="645"/>
      <c r="G23" s="361"/>
    </row>
    <row r="24" spans="2:7" s="351" customFormat="1" ht="20" customHeight="1" x14ac:dyDescent="0.35">
      <c r="B24" s="349"/>
      <c r="C24" s="357"/>
      <c r="D24" s="358"/>
      <c r="E24" s="359" t="s">
        <v>263</v>
      </c>
      <c r="F24" s="360"/>
      <c r="G24" s="361"/>
    </row>
    <row r="25" spans="2:7" s="351" customFormat="1" ht="20" customHeight="1" x14ac:dyDescent="0.35">
      <c r="B25" s="349"/>
      <c r="C25" s="357"/>
      <c r="D25" s="358"/>
      <c r="E25" s="644" t="s">
        <v>264</v>
      </c>
      <c r="F25" s="645"/>
      <c r="G25" s="361"/>
    </row>
    <row r="26" spans="2:7" s="351" customFormat="1" ht="20.149999999999999" customHeight="1" x14ac:dyDescent="0.35">
      <c r="B26" s="349"/>
      <c r="C26" s="357"/>
      <c r="D26" s="358"/>
      <c r="E26" s="644" t="s">
        <v>265</v>
      </c>
      <c r="F26" s="645"/>
      <c r="G26" s="361"/>
    </row>
    <row r="27" spans="2:7" s="351" customFormat="1" ht="20.149999999999999" customHeight="1" x14ac:dyDescent="0.35">
      <c r="B27" s="349"/>
      <c r="C27" s="357"/>
      <c r="D27" s="358"/>
      <c r="E27" s="644" t="s">
        <v>266</v>
      </c>
      <c r="F27" s="645"/>
      <c r="G27" s="361"/>
    </row>
    <row r="28" spans="2:7" s="351" customFormat="1" ht="20.149999999999999" customHeight="1" x14ac:dyDescent="0.35">
      <c r="B28" s="349"/>
      <c r="C28" s="355"/>
      <c r="D28" s="362"/>
      <c r="E28" s="642" t="s">
        <v>267</v>
      </c>
      <c r="F28" s="643"/>
      <c r="G28" s="361"/>
    </row>
    <row r="29" spans="2:7" s="351" customFormat="1" ht="10" customHeight="1" x14ac:dyDescent="0.35">
      <c r="B29" s="349"/>
      <c r="C29" s="350"/>
      <c r="E29" s="352"/>
      <c r="G29" s="353"/>
    </row>
    <row r="30" spans="2:7" ht="26.15" customHeight="1" x14ac:dyDescent="0.35">
      <c r="B30" s="60"/>
      <c r="C30" s="347" t="s">
        <v>238</v>
      </c>
      <c r="D30" s="348" t="s">
        <v>246</v>
      </c>
      <c r="E30" s="640" t="s">
        <v>268</v>
      </c>
      <c r="F30" s="641"/>
      <c r="G30" s="74"/>
    </row>
    <row r="31" spans="2:7" s="351" customFormat="1" ht="10" customHeight="1" x14ac:dyDescent="0.35">
      <c r="B31" s="349"/>
      <c r="C31" s="350"/>
      <c r="E31" s="352"/>
      <c r="G31" s="353"/>
    </row>
    <row r="32" spans="2:7" ht="26.15" customHeight="1" x14ac:dyDescent="0.35">
      <c r="B32" s="60"/>
      <c r="C32" s="347" t="s">
        <v>269</v>
      </c>
      <c r="D32" s="348" t="s">
        <v>245</v>
      </c>
      <c r="E32" s="640" t="s">
        <v>255</v>
      </c>
      <c r="F32" s="641"/>
      <c r="G32" s="74"/>
    </row>
    <row r="33" spans="2:7" s="351" customFormat="1" ht="10" customHeight="1" x14ac:dyDescent="0.35">
      <c r="B33" s="349"/>
      <c r="C33" s="350"/>
      <c r="E33" s="352"/>
      <c r="G33" s="353"/>
    </row>
    <row r="34" spans="2:7" s="351" customFormat="1" ht="20.149999999999999" customHeight="1" x14ac:dyDescent="0.35">
      <c r="B34" s="349"/>
      <c r="C34" s="354" t="s">
        <v>270</v>
      </c>
      <c r="D34" s="356" t="s">
        <v>244</v>
      </c>
      <c r="E34" s="646" t="s">
        <v>165</v>
      </c>
      <c r="F34" s="647"/>
      <c r="G34" s="353"/>
    </row>
    <row r="35" spans="2:7" s="351" customFormat="1" ht="20.149999999999999" customHeight="1" x14ac:dyDescent="0.35">
      <c r="B35" s="349"/>
      <c r="C35" s="357"/>
      <c r="D35" s="358"/>
      <c r="E35" s="644" t="s">
        <v>47</v>
      </c>
      <c r="F35" s="645"/>
      <c r="G35" s="353"/>
    </row>
    <row r="36" spans="2:7" s="351" customFormat="1" ht="20.149999999999999" customHeight="1" x14ac:dyDescent="0.35">
      <c r="B36" s="349"/>
      <c r="C36" s="357"/>
      <c r="D36" s="358"/>
      <c r="E36" s="644" t="s">
        <v>271</v>
      </c>
      <c r="F36" s="645"/>
      <c r="G36" s="353"/>
    </row>
    <row r="37" spans="2:7" s="351" customFormat="1" ht="20.149999999999999" customHeight="1" x14ac:dyDescent="0.35">
      <c r="B37" s="349"/>
      <c r="C37" s="357"/>
      <c r="D37" s="358"/>
      <c r="E37" s="644" t="s">
        <v>272</v>
      </c>
      <c r="F37" s="645"/>
      <c r="G37" s="353"/>
    </row>
    <row r="38" spans="2:7" s="351" customFormat="1" ht="20.149999999999999" customHeight="1" x14ac:dyDescent="0.35">
      <c r="B38" s="349"/>
      <c r="C38" s="355"/>
      <c r="D38" s="362"/>
      <c r="E38" s="642" t="s">
        <v>170</v>
      </c>
      <c r="F38" s="643"/>
      <c r="G38" s="353"/>
    </row>
    <row r="39" spans="2:7" s="351" customFormat="1" ht="10" customHeight="1" x14ac:dyDescent="0.35">
      <c r="B39" s="349"/>
      <c r="C39" s="350"/>
      <c r="E39" s="352"/>
      <c r="G39" s="353"/>
    </row>
    <row r="40" spans="2:7" s="351" customFormat="1" ht="26.15" customHeight="1" x14ac:dyDescent="0.35">
      <c r="B40" s="349"/>
      <c r="C40" s="347" t="s">
        <v>273</v>
      </c>
      <c r="D40" s="348" t="s">
        <v>247</v>
      </c>
      <c r="E40" s="640" t="s">
        <v>274</v>
      </c>
      <c r="F40" s="641"/>
      <c r="G40" s="353"/>
    </row>
    <row r="41" spans="2:7" s="351" customFormat="1" ht="10" customHeight="1" x14ac:dyDescent="0.35">
      <c r="B41" s="349"/>
      <c r="C41" s="350"/>
      <c r="E41" s="352"/>
      <c r="G41" s="353"/>
    </row>
    <row r="42" spans="2:7" s="351" customFormat="1" ht="26.15" customHeight="1" x14ac:dyDescent="0.35">
      <c r="B42" s="349"/>
      <c r="C42" s="347" t="s">
        <v>275</v>
      </c>
      <c r="D42" s="348" t="s">
        <v>276</v>
      </c>
      <c r="E42" s="640" t="s">
        <v>274</v>
      </c>
      <c r="F42" s="641"/>
      <c r="G42" s="353"/>
    </row>
    <row r="43" spans="2:7" s="351" customFormat="1" ht="10" customHeight="1" x14ac:dyDescent="0.35">
      <c r="B43" s="349"/>
      <c r="C43" s="350"/>
      <c r="E43" s="352"/>
      <c r="G43" s="353"/>
    </row>
    <row r="44" spans="2:7" s="351" customFormat="1" ht="26.15" customHeight="1" x14ac:dyDescent="0.35">
      <c r="B44" s="349"/>
      <c r="C44" s="347" t="s">
        <v>277</v>
      </c>
      <c r="D44" s="348" t="s">
        <v>278</v>
      </c>
      <c r="E44" s="640" t="s">
        <v>274</v>
      </c>
      <c r="F44" s="641"/>
      <c r="G44" s="353"/>
    </row>
    <row r="45" spans="2:7" s="351" customFormat="1" ht="10" customHeight="1" x14ac:dyDescent="0.35">
      <c r="B45" s="349"/>
      <c r="C45" s="350"/>
      <c r="E45" s="352"/>
      <c r="G45" s="353"/>
    </row>
    <row r="46" spans="2:7" s="351" customFormat="1" ht="26.15" customHeight="1" x14ac:dyDescent="0.35">
      <c r="B46" s="349"/>
      <c r="C46" s="347" t="s">
        <v>279</v>
      </c>
      <c r="D46" s="348" t="s">
        <v>248</v>
      </c>
      <c r="E46" s="640" t="s">
        <v>274</v>
      </c>
      <c r="F46" s="641"/>
      <c r="G46" s="353"/>
    </row>
    <row r="47" spans="2:7" s="351" customFormat="1" ht="10" customHeight="1" x14ac:dyDescent="0.35">
      <c r="B47" s="349"/>
      <c r="C47" s="350"/>
      <c r="E47" s="352"/>
      <c r="G47" s="353"/>
    </row>
    <row r="48" spans="2:7" ht="36" customHeight="1" x14ac:dyDescent="0.35">
      <c r="B48" s="60"/>
      <c r="C48" s="347" t="s">
        <v>280</v>
      </c>
      <c r="D48" s="363" t="s">
        <v>281</v>
      </c>
      <c r="E48" s="640" t="s">
        <v>274</v>
      </c>
      <c r="F48" s="641"/>
      <c r="G48" s="74"/>
    </row>
    <row r="49" spans="2:11" s="351" customFormat="1" ht="10" customHeight="1" x14ac:dyDescent="0.35">
      <c r="B49" s="349"/>
      <c r="C49" s="350"/>
      <c r="E49" s="352"/>
      <c r="G49" s="353"/>
    </row>
    <row r="50" spans="2:11" ht="38.15" customHeight="1" x14ac:dyDescent="0.35">
      <c r="B50" s="60"/>
      <c r="C50" s="347" t="s">
        <v>282</v>
      </c>
      <c r="D50" s="363" t="s">
        <v>283</v>
      </c>
      <c r="E50" s="640" t="s">
        <v>284</v>
      </c>
      <c r="F50" s="641"/>
      <c r="G50" s="74"/>
    </row>
    <row r="51" spans="2:11" s="351" customFormat="1" ht="10" customHeight="1" x14ac:dyDescent="0.35">
      <c r="B51" s="349"/>
      <c r="C51" s="350"/>
      <c r="D51" s="364"/>
      <c r="E51" s="352"/>
      <c r="G51" s="353"/>
    </row>
    <row r="52" spans="2:11" s="351" customFormat="1" ht="46" customHeight="1" x14ac:dyDescent="0.35">
      <c r="B52" s="349"/>
      <c r="C52" s="347" t="s">
        <v>285</v>
      </c>
      <c r="D52" s="363" t="s">
        <v>286</v>
      </c>
      <c r="E52" s="638" t="s">
        <v>287</v>
      </c>
      <c r="F52" s="639"/>
      <c r="G52" s="353"/>
    </row>
    <row r="53" spans="2:11" s="351" customFormat="1" ht="10" customHeight="1" x14ac:dyDescent="0.35">
      <c r="B53" s="349"/>
      <c r="C53" s="350"/>
      <c r="D53" s="364"/>
      <c r="E53" s="352"/>
      <c r="F53" s="365"/>
      <c r="G53" s="353"/>
    </row>
    <row r="54" spans="2:11" s="351" customFormat="1" ht="38.15" customHeight="1" x14ac:dyDescent="0.35">
      <c r="B54" s="349"/>
      <c r="C54" s="347" t="s">
        <v>288</v>
      </c>
      <c r="D54" s="363" t="s">
        <v>289</v>
      </c>
      <c r="E54" s="640" t="s">
        <v>284</v>
      </c>
      <c r="F54" s="641"/>
      <c r="G54" s="353"/>
    </row>
    <row r="55" spans="2:11" s="351" customFormat="1" ht="10" customHeight="1" x14ac:dyDescent="0.35">
      <c r="B55" s="349"/>
      <c r="C55" s="350"/>
      <c r="D55" s="364"/>
      <c r="E55" s="352"/>
      <c r="G55" s="353"/>
    </row>
    <row r="56" spans="2:11" s="351" customFormat="1" ht="46" customHeight="1" x14ac:dyDescent="0.35">
      <c r="B56" s="349"/>
      <c r="C56" s="347" t="s">
        <v>290</v>
      </c>
      <c r="D56" s="363" t="s">
        <v>291</v>
      </c>
      <c r="E56" s="638" t="s">
        <v>287</v>
      </c>
      <c r="F56" s="639"/>
      <c r="G56" s="353"/>
    </row>
    <row r="57" spans="2:11" s="351" customFormat="1" ht="10" customHeight="1" x14ac:dyDescent="0.35">
      <c r="B57" s="349"/>
      <c r="C57" s="350"/>
      <c r="D57" s="364"/>
      <c r="E57" s="352"/>
      <c r="F57" s="365"/>
      <c r="G57" s="353"/>
    </row>
    <row r="58" spans="2:11" s="351" customFormat="1" ht="38.15" customHeight="1" x14ac:dyDescent="0.35">
      <c r="B58" s="349"/>
      <c r="C58" s="347" t="s">
        <v>292</v>
      </c>
      <c r="D58" s="363" t="s">
        <v>293</v>
      </c>
      <c r="E58" s="640" t="s">
        <v>284</v>
      </c>
      <c r="F58" s="641"/>
      <c r="G58" s="353"/>
    </row>
    <row r="59" spans="2:11" s="351" customFormat="1" ht="10" customHeight="1" x14ac:dyDescent="0.35">
      <c r="B59" s="349"/>
      <c r="C59" s="350"/>
      <c r="D59" s="364"/>
      <c r="E59" s="352"/>
      <c r="F59" s="365"/>
      <c r="G59" s="353"/>
    </row>
    <row r="60" spans="2:11" s="351" customFormat="1" ht="46" customHeight="1" x14ac:dyDescent="0.35">
      <c r="B60" s="349"/>
      <c r="C60" s="347" t="s">
        <v>294</v>
      </c>
      <c r="D60" s="363" t="s">
        <v>295</v>
      </c>
      <c r="E60" s="638" t="s">
        <v>287</v>
      </c>
      <c r="F60" s="639"/>
      <c r="G60" s="353"/>
    </row>
    <row r="61" spans="2:11" s="351" customFormat="1" ht="10" customHeight="1" x14ac:dyDescent="0.35">
      <c r="B61" s="349"/>
      <c r="C61" s="350"/>
      <c r="E61" s="352"/>
      <c r="G61" s="353"/>
    </row>
    <row r="62" spans="2:11" s="351" customFormat="1" ht="56.15" customHeight="1" x14ac:dyDescent="0.35">
      <c r="B62" s="349"/>
      <c r="C62" s="347" t="s">
        <v>296</v>
      </c>
      <c r="D62" s="363" t="s">
        <v>297</v>
      </c>
      <c r="E62" s="638" t="s">
        <v>298</v>
      </c>
      <c r="F62" s="639"/>
      <c r="G62" s="361"/>
      <c r="H62" s="352"/>
      <c r="I62" s="352"/>
      <c r="J62" s="352"/>
      <c r="K62" s="352"/>
    </row>
    <row r="63" spans="2:11" s="351" customFormat="1" ht="10" customHeight="1" x14ac:dyDescent="0.35">
      <c r="B63" s="349"/>
      <c r="C63" s="350"/>
      <c r="E63" s="352"/>
      <c r="G63" s="353"/>
    </row>
    <row r="64" spans="2:11" s="351" customFormat="1" ht="36" customHeight="1" x14ac:dyDescent="0.35">
      <c r="B64" s="349"/>
      <c r="C64" s="347" t="s">
        <v>299</v>
      </c>
      <c r="D64" s="363" t="s">
        <v>300</v>
      </c>
      <c r="E64" s="640" t="s">
        <v>274</v>
      </c>
      <c r="F64" s="641"/>
      <c r="G64" s="353"/>
    </row>
    <row r="65" spans="2:7" ht="10" customHeight="1" thickBot="1" x14ac:dyDescent="0.4">
      <c r="B65" s="66"/>
      <c r="C65" s="366"/>
      <c r="D65" s="67"/>
      <c r="E65" s="367"/>
      <c r="F65" s="67"/>
      <c r="G65" s="230"/>
    </row>
  </sheetData>
  <sheetProtection algorithmName="SHA-512" hashValue="5YFekp3SAEzYRvNkXvfrfST4k31NNIrzDDLuE8HY7sA++H3nl+uyESy70DLngzp1sU24NNOPw6d9oFN8BYAGNw==" saltValue="iXfEYnYwjPt7v/yQKsSQMg==" spinCount="100000" sheet="1" objects="1" scenarios="1"/>
  <mergeCells count="40">
    <mergeCell ref="E20:F20"/>
    <mergeCell ref="D1:G1"/>
    <mergeCell ref="C7:F7"/>
    <mergeCell ref="C9:F9"/>
    <mergeCell ref="C10:F10"/>
    <mergeCell ref="C12:D12"/>
    <mergeCell ref="E12:F12"/>
    <mergeCell ref="E14:F14"/>
    <mergeCell ref="D16:D17"/>
    <mergeCell ref="E16:F16"/>
    <mergeCell ref="E17:F17"/>
    <mergeCell ref="E19:F19"/>
    <mergeCell ref="E37:F37"/>
    <mergeCell ref="E22:F22"/>
    <mergeCell ref="E23:F23"/>
    <mergeCell ref="E25:F25"/>
    <mergeCell ref="E26:F26"/>
    <mergeCell ref="E27:F27"/>
    <mergeCell ref="E28:F28"/>
    <mergeCell ref="E30:F30"/>
    <mergeCell ref="E32:F32"/>
    <mergeCell ref="E34:F34"/>
    <mergeCell ref="E35:F35"/>
    <mergeCell ref="E36:F36"/>
    <mergeCell ref="E62:F62"/>
    <mergeCell ref="E64:F64"/>
    <mergeCell ref="D2:G2"/>
    <mergeCell ref="E3:G3"/>
    <mergeCell ref="E50:F50"/>
    <mergeCell ref="E52:F52"/>
    <mergeCell ref="E54:F54"/>
    <mergeCell ref="E56:F56"/>
    <mergeCell ref="E58:F58"/>
    <mergeCell ref="E60:F60"/>
    <mergeCell ref="E38:F38"/>
    <mergeCell ref="E40:F40"/>
    <mergeCell ref="E42:F42"/>
    <mergeCell ref="E44:F44"/>
    <mergeCell ref="E46:F46"/>
    <mergeCell ref="E48:F4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CC535-8D5F-4F58-A6FD-7CA704C35991}">
  <sheetPr>
    <tabColor theme="3" tint="0.59999389629810485"/>
  </sheetPr>
  <dimension ref="B1:O80"/>
  <sheetViews>
    <sheetView showGridLines="0" zoomScaleNormal="100" workbookViewId="0">
      <selection activeCell="C7" sqref="C7:F7"/>
    </sheetView>
  </sheetViews>
  <sheetFormatPr baseColWidth="10" defaultColWidth="10.81640625" defaultRowHeight="14" x14ac:dyDescent="0.35"/>
  <cols>
    <col min="1" max="1" width="1.54296875" style="42" customWidth="1"/>
    <col min="2" max="2" width="2.54296875" style="42" customWidth="1"/>
    <col min="3" max="3" width="24.6328125" style="42" customWidth="1"/>
    <col min="4" max="4" width="22.6328125" style="42" customWidth="1"/>
    <col min="5" max="5" width="20.6328125" style="46" customWidth="1"/>
    <col min="6" max="6" width="20.6328125" style="42" customWidth="1"/>
    <col min="7" max="7" width="22.6328125" style="42" customWidth="1"/>
    <col min="8" max="8" width="20.6328125" style="42" customWidth="1"/>
    <col min="9" max="9" width="18.6328125" style="42" customWidth="1"/>
    <col min="10" max="10" width="2.54296875" style="46" customWidth="1"/>
    <col min="11" max="11" width="1.54296875" style="42" customWidth="1"/>
    <col min="12" max="12" width="5.6328125" style="42" customWidth="1"/>
    <col min="13" max="13" width="34.54296875" style="42" customWidth="1"/>
    <col min="14" max="14" width="14.54296875" style="42" customWidth="1"/>
    <col min="15" max="16384" width="10.81640625" style="42"/>
  </cols>
  <sheetData>
    <row r="1" spans="2:14" ht="38.15" customHeight="1" x14ac:dyDescent="0.35">
      <c r="E1" s="494" t="s">
        <v>151</v>
      </c>
      <c r="F1" s="494"/>
      <c r="G1" s="494"/>
      <c r="H1" s="494"/>
      <c r="I1" s="494"/>
      <c r="J1" s="494"/>
      <c r="K1" s="43"/>
      <c r="L1" s="43"/>
    </row>
    <row r="2" spans="2:14" ht="18" customHeight="1" x14ac:dyDescent="0.35">
      <c r="J2" s="47" t="s">
        <v>97</v>
      </c>
    </row>
    <row r="3" spans="2:14" ht="18" customHeight="1" x14ac:dyDescent="0.35">
      <c r="C3" s="49"/>
      <c r="D3" s="49"/>
      <c r="E3" s="49"/>
      <c r="F3" s="50"/>
      <c r="J3" s="51" t="s">
        <v>35</v>
      </c>
    </row>
    <row r="4" spans="2:14" ht="10" customHeight="1" thickBot="1" x14ac:dyDescent="0.4">
      <c r="C4" s="49"/>
      <c r="D4" s="49"/>
      <c r="E4" s="49"/>
      <c r="F4" s="50"/>
      <c r="J4" s="51"/>
    </row>
    <row r="5" spans="2:14" ht="10" customHeight="1" x14ac:dyDescent="0.45">
      <c r="B5" s="56"/>
      <c r="C5" s="70"/>
      <c r="D5" s="70"/>
      <c r="E5" s="71"/>
      <c r="F5" s="72"/>
      <c r="G5" s="57"/>
      <c r="H5" s="57"/>
      <c r="I5" s="57"/>
      <c r="J5" s="73"/>
      <c r="M5" s="368"/>
    </row>
    <row r="6" spans="2:14" s="1" customFormat="1" ht="28" customHeight="1" x14ac:dyDescent="0.3">
      <c r="B6" s="60"/>
      <c r="C6" s="706" t="s">
        <v>36</v>
      </c>
      <c r="D6" s="706"/>
      <c r="E6" s="706"/>
      <c r="F6" s="706"/>
      <c r="G6" s="706"/>
      <c r="H6" s="706"/>
      <c r="I6" s="706"/>
      <c r="J6" s="74"/>
      <c r="K6" s="369"/>
      <c r="M6" s="42"/>
    </row>
    <row r="7" spans="2:14" s="1" customFormat="1" ht="10" customHeight="1" x14ac:dyDescent="0.3">
      <c r="B7" s="60"/>
      <c r="C7" s="234"/>
      <c r="D7" s="234"/>
      <c r="E7" s="54"/>
      <c r="F7" s="161"/>
      <c r="G7" s="161"/>
      <c r="H7" s="42"/>
      <c r="I7" s="42"/>
      <c r="J7" s="74"/>
      <c r="K7" s="42"/>
      <c r="M7" s="42"/>
      <c r="N7" s="42"/>
    </row>
    <row r="8" spans="2:14" ht="24" customHeight="1" x14ac:dyDescent="0.35">
      <c r="B8" s="60"/>
      <c r="C8" s="709" t="s">
        <v>37</v>
      </c>
      <c r="D8" s="710"/>
      <c r="E8" s="707"/>
      <c r="F8" s="707"/>
      <c r="G8" s="370" t="s">
        <v>65</v>
      </c>
      <c r="H8" s="707"/>
      <c r="I8" s="708"/>
      <c r="J8" s="61"/>
      <c r="M8" s="371"/>
    </row>
    <row r="9" spans="2:14" ht="24" customHeight="1" x14ac:dyDescent="0.35">
      <c r="B9" s="60"/>
      <c r="C9" s="482" t="s">
        <v>38</v>
      </c>
      <c r="D9" s="483"/>
      <c r="E9" s="685"/>
      <c r="F9" s="685"/>
      <c r="G9" s="685"/>
      <c r="H9" s="685"/>
      <c r="I9" s="686"/>
      <c r="J9" s="61"/>
      <c r="M9" s="701"/>
      <c r="N9" s="700"/>
    </row>
    <row r="10" spans="2:14" ht="24" customHeight="1" thickBot="1" x14ac:dyDescent="0.4">
      <c r="B10" s="60"/>
      <c r="C10" s="482" t="s">
        <v>141</v>
      </c>
      <c r="D10" s="483"/>
      <c r="E10" s="685" t="str">
        <f>IF(Formulaire_Demande!F23="","",IF(Formulaire_Demande!F23="Multisecteurs","Multisecteurs"&amp;" "&amp;Formulaire_Demande!I23,Formulaire_Demande!F23))</f>
        <v/>
      </c>
      <c r="F10" s="685"/>
      <c r="G10" s="685"/>
      <c r="H10" s="685"/>
      <c r="I10" s="686"/>
      <c r="J10" s="61"/>
      <c r="M10" s="701"/>
      <c r="N10" s="700"/>
    </row>
    <row r="11" spans="2:14" ht="24" customHeight="1" x14ac:dyDescent="0.35">
      <c r="B11" s="60"/>
      <c r="C11" s="482" t="s">
        <v>142</v>
      </c>
      <c r="D11" s="483"/>
      <c r="E11" s="685" t="str">
        <f>IF(Formulaire_Demande!F24="","",Formulaire_Demande!F24)</f>
        <v/>
      </c>
      <c r="F11" s="685"/>
      <c r="G11" s="685"/>
      <c r="H11" s="685"/>
      <c r="I11" s="686"/>
      <c r="J11" s="61"/>
      <c r="M11" s="701" t="s">
        <v>143</v>
      </c>
      <c r="N11" s="702"/>
    </row>
    <row r="12" spans="2:14" ht="24" customHeight="1" thickBot="1" x14ac:dyDescent="0.4">
      <c r="B12" s="60"/>
      <c r="C12" s="482" t="s">
        <v>1</v>
      </c>
      <c r="D12" s="483"/>
      <c r="E12" s="685" t="str">
        <f>IF(Formulaire_Demande!F25="","",Formulaire_Demande!F25)</f>
        <v/>
      </c>
      <c r="F12" s="685"/>
      <c r="G12" s="685"/>
      <c r="H12" s="685"/>
      <c r="I12" s="686"/>
      <c r="J12" s="61"/>
      <c r="M12" s="701"/>
      <c r="N12" s="703"/>
    </row>
    <row r="13" spans="2:14" ht="24" customHeight="1" x14ac:dyDescent="0.35">
      <c r="B13" s="60"/>
      <c r="C13" s="482" t="s">
        <v>2</v>
      </c>
      <c r="D13" s="483"/>
      <c r="E13" s="685" t="str">
        <f>IF(Formulaire_Demande!F26="","",Formulaire_Demande!F26)</f>
        <v/>
      </c>
      <c r="F13" s="685"/>
      <c r="G13" s="685"/>
      <c r="H13" s="685"/>
      <c r="I13" s="686"/>
      <c r="J13" s="61"/>
    </row>
    <row r="14" spans="2:14" ht="24" customHeight="1" x14ac:dyDescent="0.35">
      <c r="B14" s="60"/>
      <c r="C14" s="711" t="s">
        <v>16</v>
      </c>
      <c r="D14" s="712"/>
      <c r="E14" s="372" t="s">
        <v>17</v>
      </c>
      <c r="F14" s="373"/>
      <c r="G14" s="374" t="s">
        <v>66</v>
      </c>
      <c r="H14" s="375" t="str">
        <f>IF(Formulaire_Demande!F27="","",Formulaire_Demande!F27)</f>
        <v/>
      </c>
      <c r="I14" s="89"/>
      <c r="J14" s="61"/>
    </row>
    <row r="15" spans="2:14" ht="10" customHeight="1" x14ac:dyDescent="0.35">
      <c r="B15" s="60"/>
      <c r="C15" s="376"/>
      <c r="D15" s="376"/>
      <c r="E15" s="377"/>
      <c r="F15" s="55"/>
      <c r="G15" s="55"/>
      <c r="H15" s="55"/>
      <c r="I15" s="55"/>
      <c r="J15" s="61"/>
    </row>
    <row r="16" spans="2:14" ht="24" customHeight="1" x14ac:dyDescent="0.35">
      <c r="B16" s="60"/>
      <c r="C16" s="709" t="s">
        <v>72</v>
      </c>
      <c r="D16" s="710"/>
      <c r="E16" s="696" t="str">
        <f>Formulaire_Demande!F33&amp;" "&amp;Formulaire_Demande!F34</f>
        <v xml:space="preserve"> </v>
      </c>
      <c r="F16" s="696"/>
      <c r="G16" s="696"/>
      <c r="H16" s="696"/>
      <c r="I16" s="697"/>
      <c r="J16" s="61"/>
      <c r="M16" s="378"/>
      <c r="N16" s="253"/>
    </row>
    <row r="17" spans="2:15" ht="24" customHeight="1" x14ac:dyDescent="0.35">
      <c r="B17" s="60"/>
      <c r="C17" s="482" t="s">
        <v>67</v>
      </c>
      <c r="D17" s="483"/>
      <c r="E17" s="685" t="str">
        <f>IF(Formulaire_Demande!F35="","",Formulaire_Demande!F35)</f>
        <v/>
      </c>
      <c r="F17" s="685"/>
      <c r="G17" s="685"/>
      <c r="H17" s="685"/>
      <c r="I17" s="686"/>
      <c r="J17" s="61"/>
      <c r="M17" s="378"/>
      <c r="N17" s="253"/>
    </row>
    <row r="18" spans="2:15" ht="24" customHeight="1" x14ac:dyDescent="0.35">
      <c r="B18" s="60"/>
      <c r="C18" s="711" t="s">
        <v>55</v>
      </c>
      <c r="D18" s="712"/>
      <c r="E18" s="689"/>
      <c r="F18" s="689"/>
      <c r="G18" s="689"/>
      <c r="H18" s="689"/>
      <c r="I18" s="690"/>
      <c r="J18" s="61"/>
      <c r="M18" s="378"/>
      <c r="N18" s="253"/>
    </row>
    <row r="19" spans="2:15" ht="10" customHeight="1" x14ac:dyDescent="0.35">
      <c r="B19" s="60"/>
      <c r="C19" s="376"/>
      <c r="D19" s="376"/>
      <c r="E19" s="377"/>
      <c r="F19" s="55"/>
      <c r="G19" s="55"/>
      <c r="H19" s="55"/>
      <c r="I19" s="55"/>
      <c r="J19" s="61"/>
    </row>
    <row r="20" spans="2:15" ht="24" customHeight="1" x14ac:dyDescent="0.35">
      <c r="B20" s="60"/>
      <c r="C20" s="505" t="s">
        <v>73</v>
      </c>
      <c r="D20" s="506"/>
      <c r="E20" s="696" t="str">
        <f>IF(OR(Formulaire_Demande!F42="",Formulaire_Demande!F43=""),Formulaire_Demande!F33&amp;" "&amp;Formulaire_Demande!F34,Formulaire_Demande!F42&amp;" "&amp;Formulaire_Demande!F43)</f>
        <v xml:space="preserve"> </v>
      </c>
      <c r="F20" s="696"/>
      <c r="G20" s="696"/>
      <c r="H20" s="696"/>
      <c r="I20" s="697"/>
      <c r="J20" s="61"/>
      <c r="M20" s="378"/>
      <c r="N20" s="253"/>
    </row>
    <row r="21" spans="2:15" ht="24" customHeight="1" x14ac:dyDescent="0.35">
      <c r="B21" s="60"/>
      <c r="C21" s="478" t="s">
        <v>7</v>
      </c>
      <c r="D21" s="479"/>
      <c r="E21" s="685">
        <f>IF(Formulaire_Demande!F44="",Formulaire_Demande!F35,Formulaire_Demande!F44)</f>
        <v>0</v>
      </c>
      <c r="F21" s="685"/>
      <c r="G21" s="685"/>
      <c r="H21" s="685"/>
      <c r="I21" s="686"/>
      <c r="J21" s="61"/>
      <c r="M21" s="378"/>
      <c r="N21" s="253"/>
    </row>
    <row r="22" spans="2:15" ht="24" customHeight="1" x14ac:dyDescent="0.35">
      <c r="B22" s="60"/>
      <c r="C22" s="478" t="s">
        <v>9</v>
      </c>
      <c r="D22" s="479"/>
      <c r="E22" s="685">
        <f>IF(Formulaire_Demande!F46="",Formulaire_Demande!F37,Formulaire_Demande!F46)</f>
        <v>0</v>
      </c>
      <c r="F22" s="685"/>
      <c r="G22" s="685"/>
      <c r="H22" s="685"/>
      <c r="I22" s="686"/>
      <c r="J22" s="61"/>
      <c r="M22" s="378"/>
      <c r="N22" s="253"/>
    </row>
    <row r="23" spans="2:15" ht="24" customHeight="1" x14ac:dyDescent="0.35">
      <c r="B23" s="60"/>
      <c r="C23" s="687" t="s">
        <v>8</v>
      </c>
      <c r="D23" s="688"/>
      <c r="E23" s="689">
        <f>IF(Formulaire_Demande!F45="",Formulaire_Demande!F36,Formulaire_Demande!F45)</f>
        <v>0</v>
      </c>
      <c r="F23" s="689"/>
      <c r="G23" s="689"/>
      <c r="H23" s="689"/>
      <c r="I23" s="690"/>
      <c r="J23" s="61"/>
      <c r="M23" s="378"/>
      <c r="N23" s="253"/>
    </row>
    <row r="24" spans="2:15" ht="10" customHeight="1" x14ac:dyDescent="0.35">
      <c r="B24" s="60"/>
      <c r="C24" s="376"/>
      <c r="D24" s="376"/>
      <c r="E24" s="377"/>
      <c r="F24" s="55"/>
      <c r="G24" s="55"/>
      <c r="H24" s="55"/>
      <c r="I24" s="55"/>
      <c r="J24" s="61"/>
    </row>
    <row r="25" spans="2:15" ht="112" customHeight="1" x14ac:dyDescent="0.35">
      <c r="B25" s="60"/>
      <c r="C25" s="691" t="s">
        <v>61</v>
      </c>
      <c r="D25" s="692"/>
      <c r="E25" s="693" t="str">
        <f>IF(Formulaire_Demande!F59="","",Formulaire_Demande!F59)</f>
        <v/>
      </c>
      <c r="F25" s="693"/>
      <c r="G25" s="693"/>
      <c r="H25" s="693"/>
      <c r="I25" s="694"/>
      <c r="J25" s="61"/>
      <c r="M25" s="695"/>
      <c r="N25" s="684"/>
      <c r="O25" s="235"/>
    </row>
    <row r="26" spans="2:15" ht="32.15" customHeight="1" x14ac:dyDescent="0.35">
      <c r="B26" s="60"/>
      <c r="C26" s="478" t="s">
        <v>144</v>
      </c>
      <c r="D26" s="479"/>
      <c r="E26" s="380" t="str">
        <f>IF(Formulaire_Demande!F61="","",Formulaire_Demande!F61)</f>
        <v/>
      </c>
      <c r="F26" s="381"/>
      <c r="G26" s="381"/>
      <c r="H26" s="381"/>
      <c r="I26" s="382"/>
      <c r="J26" s="61"/>
      <c r="M26" s="695"/>
      <c r="N26" s="684"/>
      <c r="O26" s="235"/>
    </row>
    <row r="27" spans="2:15" ht="28" customHeight="1" x14ac:dyDescent="0.35">
      <c r="B27" s="60"/>
      <c r="C27" s="470" t="s">
        <v>39</v>
      </c>
      <c r="D27" s="471"/>
      <c r="E27" s="698" t="str">
        <f>IF(Formulaire_Demande!F63="","",Formulaire_Demande!F63)</f>
        <v/>
      </c>
      <c r="F27" s="698"/>
      <c r="G27" s="79"/>
      <c r="H27" s="698"/>
      <c r="I27" s="699"/>
      <c r="J27" s="61"/>
      <c r="M27" s="695"/>
      <c r="N27" s="684"/>
      <c r="O27" s="235"/>
    </row>
    <row r="28" spans="2:15" ht="28" customHeight="1" x14ac:dyDescent="0.35">
      <c r="B28" s="60"/>
      <c r="C28" s="482" t="s">
        <v>68</v>
      </c>
      <c r="D28" s="483"/>
      <c r="E28" s="698" t="str">
        <f>IF(Formulaire_Demande!F64="","",Formulaire_Demande!F64)</f>
        <v/>
      </c>
      <c r="F28" s="698"/>
      <c r="G28" s="79"/>
      <c r="H28" s="383"/>
      <c r="I28" s="384"/>
      <c r="J28" s="61"/>
      <c r="M28" s="379"/>
      <c r="N28" s="8"/>
      <c r="O28" s="235"/>
    </row>
    <row r="29" spans="2:15" ht="26" customHeight="1" x14ac:dyDescent="0.35">
      <c r="B29" s="60"/>
      <c r="C29" s="478" t="s">
        <v>93</v>
      </c>
      <c r="D29" s="479"/>
      <c r="E29" s="662" t="str">
        <f>IF(Formulaire_Demande!F66="","",Formulaire_Demande!F66)</f>
        <v/>
      </c>
      <c r="F29" s="662"/>
      <c r="G29" s="662"/>
      <c r="H29" s="662"/>
      <c r="I29" s="663"/>
      <c r="J29" s="61"/>
    </row>
    <row r="30" spans="2:15" ht="30" customHeight="1" x14ac:dyDescent="0.35">
      <c r="B30" s="60"/>
      <c r="C30" s="476" t="s">
        <v>94</v>
      </c>
      <c r="D30" s="477"/>
      <c r="E30" s="704" t="str">
        <f>IF(Formulaire_Demande!F68="","",Formulaire_Demande!F68)</f>
        <v/>
      </c>
      <c r="F30" s="704"/>
      <c r="G30" s="704"/>
      <c r="H30" s="704"/>
      <c r="I30" s="705"/>
      <c r="J30" s="61"/>
    </row>
    <row r="31" spans="2:15" ht="30" customHeight="1" x14ac:dyDescent="0.35">
      <c r="B31" s="60"/>
      <c r="C31" s="120"/>
      <c r="D31" s="121"/>
      <c r="E31" s="704" t="str">
        <f>IF(Formulaire_Demande!F69="","",Formulaire_Demande!F69)</f>
        <v/>
      </c>
      <c r="F31" s="704"/>
      <c r="G31" s="704"/>
      <c r="H31" s="704"/>
      <c r="I31" s="705"/>
      <c r="J31" s="61"/>
    </row>
    <row r="32" spans="2:15" ht="30" customHeight="1" x14ac:dyDescent="0.35">
      <c r="B32" s="60"/>
      <c r="C32" s="120"/>
      <c r="D32" s="121"/>
      <c r="E32" s="704" t="str">
        <f>IF(Formulaire_Demande!F70="","",Formulaire_Demande!F70)</f>
        <v/>
      </c>
      <c r="F32" s="704"/>
      <c r="G32" s="704"/>
      <c r="H32" s="704"/>
      <c r="I32" s="705"/>
      <c r="J32" s="61"/>
    </row>
    <row r="33" spans="2:11" ht="30" customHeight="1" x14ac:dyDescent="0.35">
      <c r="B33" s="60"/>
      <c r="C33" s="120"/>
      <c r="D33" s="121"/>
      <c r="E33" s="704" t="str">
        <f>IF(Formulaire_Demande!F71="","",Formulaire_Demande!F71)</f>
        <v/>
      </c>
      <c r="F33" s="704"/>
      <c r="G33" s="704"/>
      <c r="H33" s="704"/>
      <c r="I33" s="705"/>
      <c r="J33" s="61"/>
    </row>
    <row r="34" spans="2:11" ht="30" customHeight="1" x14ac:dyDescent="0.35">
      <c r="B34" s="60"/>
      <c r="C34" s="120"/>
      <c r="D34" s="121"/>
      <c r="E34" s="704" t="str">
        <f>IF(Formulaire_Demande!F72="","",Formulaire_Demande!F72)</f>
        <v/>
      </c>
      <c r="F34" s="704"/>
      <c r="G34" s="704"/>
      <c r="H34" s="704"/>
      <c r="I34" s="705"/>
      <c r="J34" s="61"/>
    </row>
    <row r="35" spans="2:11" ht="100.5" customHeight="1" x14ac:dyDescent="0.35">
      <c r="B35" s="60"/>
      <c r="C35" s="476" t="s">
        <v>74</v>
      </c>
      <c r="D35" s="477"/>
      <c r="E35" s="704" t="str">
        <f>IF(Formulaire_Demande!F82="","",Formulaire_Demande!F82)</f>
        <v/>
      </c>
      <c r="F35" s="704"/>
      <c r="G35" s="704"/>
      <c r="H35" s="704"/>
      <c r="I35" s="705"/>
      <c r="J35" s="61"/>
    </row>
    <row r="36" spans="2:11" s="351" customFormat="1" ht="30" customHeight="1" x14ac:dyDescent="0.35">
      <c r="B36" s="349"/>
      <c r="C36" s="476" t="s">
        <v>62</v>
      </c>
      <c r="D36" s="477"/>
      <c r="E36" s="704" t="str">
        <f>IF(Formulaire_Demande!F84="","",Formulaire_Demande!F84)</f>
        <v/>
      </c>
      <c r="F36" s="704"/>
      <c r="G36" s="704"/>
      <c r="H36" s="704"/>
      <c r="I36" s="705"/>
      <c r="J36" s="385"/>
    </row>
    <row r="37" spans="2:11" ht="30" customHeight="1" x14ac:dyDescent="0.35">
      <c r="B37" s="60"/>
      <c r="C37" s="120"/>
      <c r="D37" s="121"/>
      <c r="E37" s="704" t="str">
        <f>IF(Formulaire_Demande!F85="","",Formulaire_Demande!F85)</f>
        <v/>
      </c>
      <c r="F37" s="704"/>
      <c r="G37" s="704"/>
      <c r="H37" s="704"/>
      <c r="I37" s="705"/>
      <c r="J37" s="61"/>
    </row>
    <row r="38" spans="2:11" ht="30" customHeight="1" x14ac:dyDescent="0.35">
      <c r="B38" s="60"/>
      <c r="C38" s="120"/>
      <c r="D38" s="121"/>
      <c r="E38" s="704" t="str">
        <f>IF(Formulaire_Demande!F86="","",Formulaire_Demande!F86)</f>
        <v/>
      </c>
      <c r="F38" s="704"/>
      <c r="G38" s="704"/>
      <c r="H38" s="704"/>
      <c r="I38" s="705"/>
      <c r="J38" s="61"/>
    </row>
    <row r="39" spans="2:11" ht="30" customHeight="1" x14ac:dyDescent="0.35">
      <c r="B39" s="60"/>
      <c r="C39" s="120"/>
      <c r="D39" s="121"/>
      <c r="E39" s="704" t="str">
        <f>IF(Formulaire_Demande!F87="","",Formulaire_Demande!F87)</f>
        <v/>
      </c>
      <c r="F39" s="704"/>
      <c r="G39" s="704"/>
      <c r="H39" s="704"/>
      <c r="I39" s="705"/>
      <c r="J39" s="61"/>
    </row>
    <row r="40" spans="2:11" ht="30" customHeight="1" x14ac:dyDescent="0.35">
      <c r="B40" s="60"/>
      <c r="C40" s="120"/>
      <c r="D40" s="121"/>
      <c r="E40" s="704" t="str">
        <f>IF(Formulaire_Demande!F88="","",Formulaire_Demande!F88)</f>
        <v/>
      </c>
      <c r="F40" s="704"/>
      <c r="G40" s="704"/>
      <c r="H40" s="704"/>
      <c r="I40" s="705"/>
      <c r="J40" s="61"/>
    </row>
    <row r="41" spans="2:11" ht="32" customHeight="1" x14ac:dyDescent="0.35">
      <c r="B41" s="60"/>
      <c r="C41" s="478" t="s">
        <v>145</v>
      </c>
      <c r="D41" s="479"/>
      <c r="E41" s="662" t="str">
        <f>IF(Formulaire_Demande!F90="oui",Formulaire_Demande!F93,"")</f>
        <v/>
      </c>
      <c r="F41" s="662"/>
      <c r="G41" s="662"/>
      <c r="H41" s="662"/>
      <c r="I41" s="663"/>
      <c r="J41" s="61"/>
    </row>
    <row r="42" spans="2:11" ht="30" customHeight="1" x14ac:dyDescent="0.35">
      <c r="B42" s="60"/>
      <c r="C42" s="478" t="s">
        <v>146</v>
      </c>
      <c r="D42" s="479"/>
      <c r="E42" s="662" t="str">
        <f>IF(Formulaire_Demande!$F$90="oui",Formulaire_Demande!F95,"")</f>
        <v/>
      </c>
      <c r="F42" s="662"/>
      <c r="G42" s="662"/>
      <c r="H42" s="662"/>
      <c r="I42" s="663"/>
      <c r="J42" s="61"/>
    </row>
    <row r="43" spans="2:11" ht="30" customHeight="1" x14ac:dyDescent="0.35">
      <c r="B43" s="60"/>
      <c r="C43" s="120"/>
      <c r="D43" s="121"/>
      <c r="E43" s="662" t="str">
        <f>IF(Formulaire_Demande!$F$90="oui",Formulaire_Demande!F96,"")</f>
        <v/>
      </c>
      <c r="F43" s="662"/>
      <c r="G43" s="662"/>
      <c r="H43" s="662"/>
      <c r="I43" s="663"/>
      <c r="J43" s="61"/>
    </row>
    <row r="44" spans="2:11" ht="30" customHeight="1" x14ac:dyDescent="0.35">
      <c r="B44" s="60"/>
      <c r="C44" s="120"/>
      <c r="D44" s="121"/>
      <c r="E44" s="662" t="str">
        <f>IF(Formulaire_Demande!$F$90="oui",Formulaire_Demande!F97,"")</f>
        <v/>
      </c>
      <c r="F44" s="662"/>
      <c r="G44" s="662"/>
      <c r="H44" s="662"/>
      <c r="I44" s="663"/>
      <c r="J44" s="61"/>
    </row>
    <row r="45" spans="2:11" ht="30" customHeight="1" x14ac:dyDescent="0.35">
      <c r="B45" s="60"/>
      <c r="C45" s="120"/>
      <c r="D45" s="121"/>
      <c r="E45" s="662" t="str">
        <f>IF(Formulaire_Demande!$F$90="oui",Formulaire_Demande!F98,"")</f>
        <v/>
      </c>
      <c r="F45" s="662"/>
      <c r="G45" s="662"/>
      <c r="H45" s="662"/>
      <c r="I45" s="663"/>
      <c r="J45" s="61"/>
    </row>
    <row r="46" spans="2:11" ht="30" customHeight="1" x14ac:dyDescent="0.35">
      <c r="B46" s="60"/>
      <c r="C46" s="120"/>
      <c r="D46" s="121"/>
      <c r="E46" s="662" t="str">
        <f>IF(Formulaire_Demande!$F$90="oui",Formulaire_Demande!F99,"")</f>
        <v/>
      </c>
      <c r="F46" s="662"/>
      <c r="G46" s="662"/>
      <c r="H46" s="662"/>
      <c r="I46" s="663"/>
      <c r="J46" s="61"/>
    </row>
    <row r="47" spans="2:11" ht="10" customHeight="1" x14ac:dyDescent="0.35">
      <c r="B47" s="60"/>
      <c r="C47" s="386"/>
      <c r="D47" s="387"/>
      <c r="E47" s="388"/>
      <c r="F47" s="388"/>
      <c r="G47" s="387"/>
      <c r="H47" s="387"/>
      <c r="I47" s="389"/>
      <c r="J47" s="61"/>
      <c r="K47" s="46"/>
    </row>
    <row r="48" spans="2:11" ht="10" customHeight="1" x14ac:dyDescent="0.35">
      <c r="B48" s="60"/>
      <c r="C48" s="55"/>
      <c r="D48" s="55"/>
      <c r="E48" s="55"/>
      <c r="F48" s="55"/>
      <c r="G48" s="55"/>
      <c r="H48" s="55"/>
      <c r="I48" s="55"/>
      <c r="J48" s="61"/>
    </row>
    <row r="49" spans="2:14" ht="22" customHeight="1" x14ac:dyDescent="0.35">
      <c r="B49" s="60"/>
      <c r="C49" s="709" t="s">
        <v>196</v>
      </c>
      <c r="D49" s="710"/>
      <c r="E49" s="390">
        <f>Formulaire_Demande!E193</f>
        <v>0</v>
      </c>
      <c r="F49" s="391"/>
      <c r="G49" s="391"/>
      <c r="H49" s="391"/>
      <c r="I49" s="392"/>
      <c r="J49" s="61"/>
    </row>
    <row r="50" spans="2:14" ht="22" customHeight="1" x14ac:dyDescent="0.35">
      <c r="B50" s="60"/>
      <c r="C50" s="482" t="s">
        <v>197</v>
      </c>
      <c r="D50" s="483"/>
      <c r="E50" s="393">
        <f>Formulaire_Demande!H193</f>
        <v>0</v>
      </c>
      <c r="F50" s="81"/>
      <c r="G50" s="81"/>
      <c r="H50" s="81"/>
      <c r="I50" s="83"/>
      <c r="J50" s="61"/>
    </row>
    <row r="51" spans="2:14" ht="14" customHeight="1" x14ac:dyDescent="0.35">
      <c r="B51" s="60"/>
      <c r="C51" s="78"/>
      <c r="D51" s="79"/>
      <c r="E51" s="393"/>
      <c r="F51" s="81"/>
      <c r="G51" s="81"/>
      <c r="H51" s="81"/>
      <c r="I51" s="83"/>
      <c r="J51" s="61"/>
    </row>
    <row r="52" spans="2:14" ht="22" customHeight="1" x14ac:dyDescent="0.35">
      <c r="B52" s="60"/>
      <c r="C52" s="482" t="s">
        <v>69</v>
      </c>
      <c r="D52" s="483"/>
      <c r="E52" s="393">
        <f>Formulaire_Demande!E204</f>
        <v>0</v>
      </c>
      <c r="F52" s="81"/>
      <c r="G52" s="81"/>
      <c r="H52" s="81"/>
      <c r="I52" s="83"/>
      <c r="J52" s="61"/>
    </row>
    <row r="53" spans="2:14" ht="22" customHeight="1" x14ac:dyDescent="0.35">
      <c r="B53" s="60"/>
      <c r="C53" s="482" t="s">
        <v>5</v>
      </c>
      <c r="D53" s="483"/>
      <c r="E53" s="393">
        <f>Formulaire_Demande!E203</f>
        <v>0</v>
      </c>
      <c r="F53" s="659" t="s">
        <v>167</v>
      </c>
      <c r="G53" s="659"/>
      <c r="H53" s="394" t="s">
        <v>167</v>
      </c>
      <c r="I53" s="83"/>
      <c r="J53" s="61"/>
    </row>
    <row r="54" spans="2:14" ht="14" customHeight="1" x14ac:dyDescent="0.35">
      <c r="B54" s="60"/>
      <c r="C54" s="78"/>
      <c r="D54" s="79"/>
      <c r="E54" s="395"/>
      <c r="F54" s="81"/>
      <c r="G54" s="81"/>
      <c r="H54" s="81"/>
      <c r="I54" s="83"/>
      <c r="J54" s="61"/>
    </row>
    <row r="55" spans="2:14" ht="22" customHeight="1" x14ac:dyDescent="0.35">
      <c r="B55" s="60"/>
      <c r="C55" s="664" t="s">
        <v>140</v>
      </c>
      <c r="D55" s="665"/>
      <c r="E55" s="396">
        <f>SUM(E52:E53,E56:E59)</f>
        <v>0</v>
      </c>
      <c r="F55" s="666" t="str">
        <f>IF(E55=0,"","Total incluant le montant demandé à la SODEC")</f>
        <v/>
      </c>
      <c r="G55" s="666"/>
      <c r="H55" s="666"/>
      <c r="I55" s="667"/>
      <c r="J55" s="61"/>
    </row>
    <row r="56" spans="2:14" ht="22" customHeight="1" x14ac:dyDescent="0.35">
      <c r="B56" s="60"/>
      <c r="C56" s="660" t="s">
        <v>198</v>
      </c>
      <c r="D56" s="661"/>
      <c r="E56" s="394">
        <f>Formulaire_Demande!E205</f>
        <v>0</v>
      </c>
      <c r="F56" s="661"/>
      <c r="G56" s="661"/>
      <c r="H56" s="397"/>
      <c r="I56" s="398"/>
      <c r="J56" s="61"/>
    </row>
    <row r="57" spans="2:14" ht="22" customHeight="1" x14ac:dyDescent="0.35">
      <c r="B57" s="60"/>
      <c r="C57" s="660" t="s">
        <v>204</v>
      </c>
      <c r="D57" s="661"/>
      <c r="E57" s="394">
        <f>Formulaire_Demande!E211</f>
        <v>0</v>
      </c>
      <c r="F57" s="662"/>
      <c r="G57" s="662"/>
      <c r="H57" s="394"/>
      <c r="I57" s="398"/>
      <c r="J57" s="61"/>
    </row>
    <row r="58" spans="2:14" ht="22" customHeight="1" x14ac:dyDescent="0.35">
      <c r="B58" s="60"/>
      <c r="C58" s="660" t="s">
        <v>199</v>
      </c>
      <c r="D58" s="661"/>
      <c r="E58" s="394">
        <f>Formulaire_Demande!E217</f>
        <v>0</v>
      </c>
      <c r="F58" s="662"/>
      <c r="G58" s="662"/>
      <c r="H58" s="394"/>
      <c r="I58" s="398"/>
      <c r="J58" s="61"/>
    </row>
    <row r="59" spans="2:14" ht="22" customHeight="1" x14ac:dyDescent="0.35">
      <c r="B59" s="60"/>
      <c r="C59" s="680" t="s">
        <v>200</v>
      </c>
      <c r="D59" s="681"/>
      <c r="E59" s="399">
        <f>Formulaire_Demande!E221</f>
        <v>0</v>
      </c>
      <c r="F59" s="682"/>
      <c r="G59" s="682"/>
      <c r="H59" s="399"/>
      <c r="I59" s="400"/>
      <c r="J59" s="61"/>
    </row>
    <row r="60" spans="2:14" ht="10" customHeight="1" x14ac:dyDescent="0.3">
      <c r="B60" s="168"/>
      <c r="C60" s="1"/>
      <c r="D60" s="1"/>
      <c r="E60" s="1"/>
      <c r="F60" s="1"/>
      <c r="G60" s="1"/>
      <c r="H60" s="1"/>
      <c r="J60" s="61"/>
    </row>
    <row r="61" spans="2:14" ht="22" customHeight="1" x14ac:dyDescent="0.3">
      <c r="B61" s="168"/>
      <c r="C61" s="713" t="s">
        <v>40</v>
      </c>
      <c r="D61" s="714"/>
      <c r="E61" s="717"/>
      <c r="F61" s="401"/>
      <c r="G61" s="401"/>
      <c r="H61" s="402" t="s">
        <v>147</v>
      </c>
      <c r="I61" s="403">
        <f>ROUND(E61*0.7,0)</f>
        <v>0</v>
      </c>
      <c r="J61" s="61"/>
      <c r="M61" s="234"/>
      <c r="N61" s="404"/>
    </row>
    <row r="62" spans="2:14" ht="22" customHeight="1" x14ac:dyDescent="0.3">
      <c r="B62" s="168"/>
      <c r="C62" s="715"/>
      <c r="D62" s="716"/>
      <c r="E62" s="718"/>
      <c r="H62" s="405" t="s">
        <v>148</v>
      </c>
      <c r="I62" s="406">
        <f>+E61-I61</f>
        <v>0</v>
      </c>
      <c r="J62" s="61"/>
    </row>
    <row r="63" spans="2:14" ht="20" customHeight="1" x14ac:dyDescent="0.3">
      <c r="B63" s="168"/>
      <c r="C63" s="407"/>
      <c r="D63" s="108"/>
      <c r="E63" s="161"/>
      <c r="G63" s="405"/>
      <c r="H63" s="408"/>
      <c r="I63" s="409"/>
      <c r="J63" s="61"/>
    </row>
    <row r="64" spans="2:14" ht="61" customHeight="1" x14ac:dyDescent="0.3">
      <c r="B64" s="168"/>
      <c r="C64" s="719" t="s">
        <v>41</v>
      </c>
      <c r="D64" s="720"/>
      <c r="E64" s="720"/>
      <c r="F64" s="410"/>
      <c r="G64" s="410" t="s">
        <v>42</v>
      </c>
      <c r="I64" s="411" t="s">
        <v>43</v>
      </c>
      <c r="J64" s="61"/>
      <c r="M64" s="412" t="str">
        <f>IF(M65="","","ATTENTION")</f>
        <v/>
      </c>
    </row>
    <row r="65" spans="2:14" ht="24" customHeight="1" x14ac:dyDescent="0.3">
      <c r="B65" s="168"/>
      <c r="C65" s="671"/>
      <c r="D65" s="672"/>
      <c r="E65" s="672"/>
      <c r="F65" s="413"/>
      <c r="G65" s="17"/>
      <c r="I65" s="414" t="str">
        <f>IF(G65="","",ROUND($E$61*G65,0))</f>
        <v/>
      </c>
      <c r="J65" s="61"/>
      <c r="M65" s="415" t="str">
        <f>IF(SUM(G65:G67)&gt;100%,"Réviser les pourcentages","")</f>
        <v/>
      </c>
    </row>
    <row r="66" spans="2:14" ht="24" customHeight="1" x14ac:dyDescent="0.3">
      <c r="B66" s="168"/>
      <c r="C66" s="671"/>
      <c r="D66" s="672"/>
      <c r="E66" s="672"/>
      <c r="F66" s="413"/>
      <c r="G66" s="17"/>
      <c r="I66" s="414" t="str">
        <f t="shared" ref="I66:I67" si="0">IF(G66="","",ROUND($E$61*G66,0))</f>
        <v/>
      </c>
      <c r="J66" s="61"/>
    </row>
    <row r="67" spans="2:14" ht="24" customHeight="1" x14ac:dyDescent="0.3">
      <c r="B67" s="168"/>
      <c r="C67" s="671"/>
      <c r="D67" s="672"/>
      <c r="E67" s="672"/>
      <c r="F67" s="413"/>
      <c r="G67" s="17"/>
      <c r="I67" s="414" t="str">
        <f t="shared" si="0"/>
        <v/>
      </c>
      <c r="J67" s="61"/>
    </row>
    <row r="68" spans="2:14" ht="10" customHeight="1" x14ac:dyDescent="0.3">
      <c r="B68" s="168"/>
      <c r="C68" s="416"/>
      <c r="D68" s="417"/>
      <c r="E68" s="418"/>
      <c r="F68" s="419"/>
      <c r="G68" s="420"/>
      <c r="H68" s="421"/>
      <c r="I68" s="422"/>
      <c r="J68" s="61"/>
    </row>
    <row r="69" spans="2:14" ht="10" customHeight="1" x14ac:dyDescent="0.3">
      <c r="B69" s="168"/>
      <c r="C69" s="423"/>
      <c r="D69" s="423"/>
      <c r="E69" s="1"/>
      <c r="F69" s="424"/>
      <c r="H69" s="425"/>
      <c r="J69" s="61"/>
    </row>
    <row r="70" spans="2:14" ht="28" customHeight="1" x14ac:dyDescent="0.3">
      <c r="B70" s="168"/>
      <c r="C70" s="673" t="s">
        <v>44</v>
      </c>
      <c r="D70" s="674"/>
      <c r="E70" s="674"/>
      <c r="F70" s="674"/>
      <c r="G70" s="674"/>
      <c r="H70" s="674"/>
      <c r="I70" s="675"/>
      <c r="J70" s="61"/>
      <c r="N70" s="426"/>
    </row>
    <row r="71" spans="2:14" ht="32" customHeight="1" x14ac:dyDescent="0.3">
      <c r="B71" s="168"/>
      <c r="C71" s="676" t="s">
        <v>63</v>
      </c>
      <c r="D71" s="677"/>
      <c r="E71" s="677"/>
      <c r="F71" s="677"/>
      <c r="G71" s="678"/>
      <c r="H71" s="678"/>
      <c r="I71" s="679"/>
      <c r="J71" s="61"/>
    </row>
    <row r="72" spans="2:14" ht="36" customHeight="1" x14ac:dyDescent="0.3">
      <c r="B72" s="168"/>
      <c r="C72" s="676" t="s">
        <v>149</v>
      </c>
      <c r="D72" s="677"/>
      <c r="E72" s="677"/>
      <c r="F72" s="677"/>
      <c r="G72" s="678"/>
      <c r="H72" s="678"/>
      <c r="I72" s="679"/>
      <c r="J72" s="61"/>
    </row>
    <row r="73" spans="2:14" ht="32" customHeight="1" x14ac:dyDescent="0.3">
      <c r="B73" s="168"/>
      <c r="C73" s="676" t="s">
        <v>45</v>
      </c>
      <c r="D73" s="677"/>
      <c r="E73" s="677"/>
      <c r="F73" s="677"/>
      <c r="G73" s="678"/>
      <c r="H73" s="678"/>
      <c r="I73" s="679"/>
      <c r="J73" s="61"/>
    </row>
    <row r="74" spans="2:14" ht="32" customHeight="1" x14ac:dyDescent="0.3">
      <c r="B74" s="168"/>
      <c r="C74" s="676" t="s">
        <v>71</v>
      </c>
      <c r="D74" s="677"/>
      <c r="E74" s="677"/>
      <c r="F74" s="677"/>
      <c r="G74" s="678"/>
      <c r="H74" s="678"/>
      <c r="I74" s="679"/>
      <c r="J74" s="61"/>
    </row>
    <row r="75" spans="2:14" ht="10" customHeight="1" x14ac:dyDescent="0.3">
      <c r="B75" s="168"/>
      <c r="C75" s="427"/>
      <c r="D75" s="428"/>
      <c r="E75" s="428"/>
      <c r="F75" s="428"/>
      <c r="G75" s="429"/>
      <c r="H75" s="429"/>
      <c r="I75" s="430"/>
      <c r="J75" s="61"/>
    </row>
    <row r="76" spans="2:14" ht="28" customHeight="1" x14ac:dyDescent="0.3">
      <c r="B76" s="168"/>
      <c r="C76" s="673" t="s">
        <v>201</v>
      </c>
      <c r="D76" s="674"/>
      <c r="E76" s="674"/>
      <c r="F76" s="674"/>
      <c r="G76" s="674"/>
      <c r="H76" s="674"/>
      <c r="I76" s="675"/>
      <c r="J76" s="61"/>
    </row>
    <row r="77" spans="2:14" ht="117.65" customHeight="1" x14ac:dyDescent="0.3">
      <c r="B77" s="168"/>
      <c r="C77" s="668"/>
      <c r="D77" s="669"/>
      <c r="E77" s="669"/>
      <c r="F77" s="669"/>
      <c r="G77" s="669"/>
      <c r="H77" s="669"/>
      <c r="I77" s="670"/>
      <c r="J77" s="61"/>
    </row>
    <row r="78" spans="2:14" ht="14.15" customHeight="1" x14ac:dyDescent="0.3">
      <c r="B78" s="168"/>
      <c r="C78" s="1"/>
      <c r="D78" s="1"/>
      <c r="E78" s="1"/>
      <c r="F78" s="1"/>
      <c r="G78" s="1"/>
      <c r="H78" s="1"/>
      <c r="J78" s="61"/>
    </row>
    <row r="79" spans="2:14" ht="20" customHeight="1" x14ac:dyDescent="0.3">
      <c r="B79" s="168"/>
      <c r="C79" s="431" t="s">
        <v>215</v>
      </c>
      <c r="D79" s="683"/>
      <c r="E79" s="683"/>
      <c r="I79" s="432"/>
      <c r="J79" s="61"/>
    </row>
    <row r="80" spans="2:14" ht="14.5" thickBot="1" x14ac:dyDescent="0.35">
      <c r="B80" s="263"/>
      <c r="C80" s="197"/>
      <c r="D80" s="197"/>
      <c r="E80" s="197"/>
      <c r="F80" s="197"/>
      <c r="G80" s="197"/>
      <c r="H80" s="197"/>
      <c r="I80" s="67"/>
      <c r="J80" s="69"/>
    </row>
  </sheetData>
  <sheetProtection algorithmName="SHA-512" hashValue="+0nYjaFo9RSfVzDRhyTxKrNKXNw2DS1rbmt+bQiqWR6na+P9553UUB+PtChY4iva3TUL74b/LmxwDOGjdQxhmA==" saltValue="DxAgkfH94lIGFerU0WT2bg==" spinCount="100000" sheet="1" objects="1" scenarios="1" formatRows="0"/>
  <mergeCells count="101">
    <mergeCell ref="C73:F73"/>
    <mergeCell ref="G73:I73"/>
    <mergeCell ref="C30:D30"/>
    <mergeCell ref="E30:I30"/>
    <mergeCell ref="E31:I31"/>
    <mergeCell ref="E32:I32"/>
    <mergeCell ref="E33:I33"/>
    <mergeCell ref="C61:D62"/>
    <mergeCell ref="E61:E62"/>
    <mergeCell ref="C64:E64"/>
    <mergeCell ref="C65:E65"/>
    <mergeCell ref="E34:I34"/>
    <mergeCell ref="E35:I35"/>
    <mergeCell ref="C35:D35"/>
    <mergeCell ref="C36:D36"/>
    <mergeCell ref="C41:D41"/>
    <mergeCell ref="E41:I41"/>
    <mergeCell ref="E36:I36"/>
    <mergeCell ref="E37:I37"/>
    <mergeCell ref="E38:I38"/>
    <mergeCell ref="C49:D49"/>
    <mergeCell ref="C50:D50"/>
    <mergeCell ref="C58:D58"/>
    <mergeCell ref="E39:I39"/>
    <mergeCell ref="E40:I40"/>
    <mergeCell ref="E42:I42"/>
    <mergeCell ref="E1:J1"/>
    <mergeCell ref="C6:I6"/>
    <mergeCell ref="E8:F8"/>
    <mergeCell ref="H8:I8"/>
    <mergeCell ref="E9:I9"/>
    <mergeCell ref="C8:D8"/>
    <mergeCell ref="C9:D9"/>
    <mergeCell ref="E18:I18"/>
    <mergeCell ref="C10:D10"/>
    <mergeCell ref="C11:D11"/>
    <mergeCell ref="C12:D12"/>
    <mergeCell ref="C13:D13"/>
    <mergeCell ref="C14:D14"/>
    <mergeCell ref="C16:D16"/>
    <mergeCell ref="C17:D17"/>
    <mergeCell ref="C18:D18"/>
    <mergeCell ref="E28:F28"/>
    <mergeCell ref="E17:I17"/>
    <mergeCell ref="N9:N10"/>
    <mergeCell ref="E11:I11"/>
    <mergeCell ref="E16:I16"/>
    <mergeCell ref="E12:I12"/>
    <mergeCell ref="M9:M10"/>
    <mergeCell ref="M11:M12"/>
    <mergeCell ref="N11:N12"/>
    <mergeCell ref="E13:I13"/>
    <mergeCell ref="E10:I10"/>
    <mergeCell ref="D79:E79"/>
    <mergeCell ref="N25:N27"/>
    <mergeCell ref="C20:D20"/>
    <mergeCell ref="E21:I21"/>
    <mergeCell ref="C23:D23"/>
    <mergeCell ref="E23:I23"/>
    <mergeCell ref="C29:D29"/>
    <mergeCell ref="E29:I29"/>
    <mergeCell ref="C25:D25"/>
    <mergeCell ref="E25:I25"/>
    <mergeCell ref="M25:M27"/>
    <mergeCell ref="C26:D26"/>
    <mergeCell ref="C21:D21"/>
    <mergeCell ref="C22:D22"/>
    <mergeCell ref="E22:I22"/>
    <mergeCell ref="E20:I20"/>
    <mergeCell ref="E27:F27"/>
    <mergeCell ref="C27:D27"/>
    <mergeCell ref="C28:D28"/>
    <mergeCell ref="E43:I43"/>
    <mergeCell ref="E44:I44"/>
    <mergeCell ref="E45:I45"/>
    <mergeCell ref="C42:D42"/>
    <mergeCell ref="H27:I27"/>
    <mergeCell ref="C53:D53"/>
    <mergeCell ref="F53:G53"/>
    <mergeCell ref="C52:D52"/>
    <mergeCell ref="C56:D56"/>
    <mergeCell ref="F56:G56"/>
    <mergeCell ref="E46:I46"/>
    <mergeCell ref="C55:D55"/>
    <mergeCell ref="F55:I55"/>
    <mergeCell ref="C77:I77"/>
    <mergeCell ref="C66:E66"/>
    <mergeCell ref="C67:E67"/>
    <mergeCell ref="C70:I70"/>
    <mergeCell ref="C76:I76"/>
    <mergeCell ref="F57:G57"/>
    <mergeCell ref="F58:G58"/>
    <mergeCell ref="C72:F72"/>
    <mergeCell ref="G72:I72"/>
    <mergeCell ref="C71:F71"/>
    <mergeCell ref="G71:I71"/>
    <mergeCell ref="C59:D59"/>
    <mergeCell ref="F59:G59"/>
    <mergeCell ref="C57:D57"/>
    <mergeCell ref="C74:F74"/>
    <mergeCell ref="G74:I74"/>
  </mergeCells>
  <conditionalFormatting sqref="M64">
    <cfRule type="containsText" dxfId="0" priority="6" operator="containsText" text="ATTENTION">
      <formula>NOT(ISERROR(SEARCH("ATTENTION",M64)))</formula>
    </cfRule>
  </conditionalFormatting>
  <dataValidations count="1">
    <dataValidation allowBlank="1" showInputMessage="1" showErrorMessage="1" prompt="Inscrire la ventilation budgétaire" sqref="C65:C67" xr:uid="{300C1588-306F-4887-9090-865A75A3A1BB}"/>
  </dataValidations>
  <printOptions horizontalCentered="1"/>
  <pageMargins left="0.25" right="0.25" top="0.75" bottom="0.75" header="0.3" footer="0.3"/>
  <pageSetup paperSize="5" scale="65" fitToHeight="4" orientation="portrait" r:id="rId1"/>
  <headerFooter>
    <oddFooter>&amp;L&amp;"Calibri,Italique"&amp;9Direction générale des affaires internationales, exportation et mise en marché du cinéma&amp;R&amp;P/&amp;N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BA9ECA-319A-482C-9510-47F9B58F2149}">
          <x14:formula1>
            <xm:f>Paramètres!$C$1</xm:f>
          </x14:formula1>
          <xm:sqref>N11:N12 N25:N28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D3D1-FF80-4DC3-9A91-F54AA143AB47}">
  <sheetPr>
    <tabColor theme="3" tint="0.59999389629810485"/>
  </sheetPr>
  <dimension ref="A1:D27"/>
  <sheetViews>
    <sheetView zoomScaleNormal="100" workbookViewId="0">
      <selection activeCell="C7" sqref="C7:F7"/>
    </sheetView>
  </sheetViews>
  <sheetFormatPr baseColWidth="10" defaultRowHeight="14" x14ac:dyDescent="0.3"/>
  <cols>
    <col min="1" max="1" width="30.81640625" style="2" bestFit="1" customWidth="1"/>
    <col min="2" max="2" width="11.1796875" style="2" bestFit="1" customWidth="1"/>
    <col min="3" max="16384" width="10.90625" style="1"/>
  </cols>
  <sheetData>
    <row r="1" spans="1:4" x14ac:dyDescent="0.3">
      <c r="A1" s="3" t="s">
        <v>46</v>
      </c>
      <c r="B1" s="3" t="s">
        <v>3</v>
      </c>
      <c r="C1" s="2" t="s">
        <v>70</v>
      </c>
      <c r="D1" s="1" t="s">
        <v>186</v>
      </c>
    </row>
    <row r="2" spans="1:4" x14ac:dyDescent="0.3">
      <c r="A2" s="8" t="s">
        <v>165</v>
      </c>
      <c r="B2" s="2" t="s">
        <v>163</v>
      </c>
      <c r="D2" s="1" t="s">
        <v>187</v>
      </c>
    </row>
    <row r="3" spans="1:4" x14ac:dyDescent="0.3">
      <c r="A3" s="8" t="s">
        <v>47</v>
      </c>
      <c r="B3" s="2" t="s">
        <v>164</v>
      </c>
    </row>
    <row r="4" spans="1:4" x14ac:dyDescent="0.3">
      <c r="A4" s="8" t="s">
        <v>48</v>
      </c>
      <c r="B4" s="2" t="s">
        <v>171</v>
      </c>
    </row>
    <row r="5" spans="1:4" x14ac:dyDescent="0.3">
      <c r="A5" s="2" t="s">
        <v>170</v>
      </c>
    </row>
    <row r="6" spans="1:4" x14ac:dyDescent="0.3">
      <c r="A6" s="2" t="s">
        <v>150</v>
      </c>
    </row>
    <row r="27" ht="78.5" customHeight="1" x14ac:dyDescent="0.3"/>
  </sheetData>
  <sheetProtection algorithmName="SHA-512" hashValue="dLiaGGocpQjrkxW2Dn7fujMs8aL3g4/7wN+/WHttFlCoYkz2HpoCf0TLQNVrOeK5GR2sw9ctKn0lHRwwLQsPcg==" saltValue="N+fcvLPCsoRnOK7ywhgCi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774DC6-8442-43D1-A8B6-24758BDA866F}"/>
</file>

<file path=customXml/itemProps2.xml><?xml version="1.0" encoding="utf-8"?>
<ds:datastoreItem xmlns:ds="http://schemas.openxmlformats.org/officeDocument/2006/customXml" ds:itemID="{EBC7F2AA-E453-4723-B8C9-03C2416C96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Formulaire_Demande</vt:lpstr>
      <vt:lpstr>Liste_Activités</vt:lpstr>
      <vt:lpstr>Rapport_Final</vt:lpstr>
      <vt:lpstr>Liste_Participants_Qc</vt:lpstr>
      <vt:lpstr>Instruction_Sondage_Bilan</vt:lpstr>
      <vt:lpstr>Questions_obligatoires</vt:lpstr>
      <vt:lpstr>Recommandation</vt:lpstr>
      <vt:lpstr>Paramètres</vt:lpstr>
      <vt:lpstr>Liste_Activités!Impression_des_titres</vt:lpstr>
      <vt:lpstr>Recommandation!Impression_des_titres</vt:lpstr>
      <vt:lpstr>Formulaire_Demande!Zone_d_impression</vt:lpstr>
      <vt:lpstr>Liste_Activités!Zone_d_impression</vt:lpstr>
      <vt:lpstr>Liste_Participants_Qc!Zone_d_impression</vt:lpstr>
      <vt:lpstr>Rapport_Final!Zone_d_impression</vt:lpstr>
      <vt:lpstr>Recommandation!Zone_d_impression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Verger, Marlène</dc:creator>
  <cp:lastModifiedBy>Verger, Marlène</cp:lastModifiedBy>
  <cp:lastPrinted>2023-06-27T19:03:53Z</cp:lastPrinted>
  <dcterms:created xsi:type="dcterms:W3CDTF">2022-01-14T20:29:40Z</dcterms:created>
  <dcterms:modified xsi:type="dcterms:W3CDTF">2024-06-11T17:58:30Z</dcterms:modified>
</cp:coreProperties>
</file>