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s mineurs - Fév-Mars 2023/Métiers Marché de l'art/"/>
    </mc:Choice>
  </mc:AlternateContent>
  <xr:revisionPtr revIDLastSave="1587" documentId="13_ncr:1_{784C23A8-0C81-4577-A2D3-A8F3B79F0B0D}" xr6:coauthVersionLast="47" xr6:coauthVersionMax="47" xr10:uidLastSave="{C1B78FFC-316A-4365-862A-95353E78DB01}"/>
  <workbookProtection workbookAlgorithmName="SHA-512" workbookHashValue="weIlMziGDsBNaXlG78XjViXeQyWq1l1+wfFa06lnNPGMDUOvAOmnYyXfnOTYnNz3xypmRJHaCixX1ZPIZv8eyw==" workbookSaltValue="8ukBW/wwC8aHV2/L9UCN+Q==" workbookSpinCount="100000" lockStructure="1"/>
  <bookViews>
    <workbookView xWindow="28680" yWindow="-120" windowWidth="29040" windowHeight="15840" xr2:uid="{D420C0D4-A313-4A0F-8FB5-F8CB5B873CB1}"/>
  </bookViews>
  <sheets>
    <sheet name="Formulaire_Demande" sheetId="1" r:id="rId1"/>
    <sheet name="Fiche_Activité_Budget" sheetId="24" r:id="rId2"/>
    <sheet name="Rapport_Final" sheetId="16" r:id="rId3"/>
    <sheet name="Recommandation" sheetId="21" state="hidden" r:id="rId4"/>
    <sheet name="Paramètres" sheetId="9" state="hidden" r:id="rId5"/>
  </sheets>
  <definedNames>
    <definedName name="Bois">#REF!</definedName>
    <definedName name="Céramique">#REF!</definedName>
    <definedName name="Cuir_peaux_fourrures">#REF!</definedName>
    <definedName name="_xlnm.Print_Titles" localSheetId="3">Recommandation!$1:$7</definedName>
    <definedName name="Matériaux_décoratifs">#REF!</definedName>
    <definedName name="Matériaux_organiques">#REF!</definedName>
    <definedName name="Matière">#REF!</definedName>
    <definedName name="Métaux">#REF!</definedName>
    <definedName name="Papier">#REF!</definedName>
    <definedName name="Pierre">#REF!</definedName>
    <definedName name="Plastique_ciment_béton_plâtre">#REF!</definedName>
    <definedName name="Textiles">#REF!</definedName>
    <definedName name="Verre">#REF!</definedName>
    <definedName name="_xlnm.Print_Area" localSheetId="1">Fiche_Activité_Budget!$A$1:$BT$80</definedName>
    <definedName name="_xlnm.Print_Area" localSheetId="0">Formulaire_Demande!$A$1:$L$131</definedName>
    <definedName name="_xlnm.Print_Area" localSheetId="3">Recommandation!$A$1:$K$69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6" l="1"/>
  <c r="H56" i="16"/>
  <c r="H55" i="16"/>
  <c r="E55" i="16"/>
  <c r="H54" i="16"/>
  <c r="E54" i="16"/>
  <c r="G109" i="1"/>
  <c r="G108" i="1"/>
  <c r="G107" i="1"/>
  <c r="G105" i="1"/>
  <c r="G104" i="1"/>
  <c r="G103" i="1"/>
  <c r="G101" i="1"/>
  <c r="G100" i="1"/>
  <c r="G99" i="1"/>
  <c r="G97" i="1"/>
  <c r="BP77" i="24"/>
  <c r="BP75" i="24"/>
  <c r="BN75" i="24"/>
  <c r="BM75" i="24"/>
  <c r="BO74" i="24"/>
  <c r="BO73" i="24"/>
  <c r="BO72" i="24"/>
  <c r="BO71" i="24"/>
  <c r="BO70" i="24"/>
  <c r="BO75" i="24" s="1"/>
  <c r="BP67" i="24"/>
  <c r="BN67" i="24"/>
  <c r="BM67" i="24"/>
  <c r="BO66" i="24"/>
  <c r="BO67" i="24" s="1"/>
  <c r="BO65" i="24"/>
  <c r="BO64" i="24"/>
  <c r="BO63" i="24"/>
  <c r="BO62" i="24"/>
  <c r="BP59" i="24"/>
  <c r="BO59" i="24"/>
  <c r="BN59" i="24"/>
  <c r="BM59" i="24"/>
  <c r="BO58" i="24"/>
  <c r="BO57" i="24"/>
  <c r="BO56" i="24"/>
  <c r="BO55" i="24"/>
  <c r="BP52" i="24"/>
  <c r="BO52" i="24"/>
  <c r="BN52" i="24"/>
  <c r="BN77" i="24" s="1"/>
  <c r="BM52" i="24"/>
  <c r="BM77" i="24" s="1"/>
  <c r="BO51" i="24"/>
  <c r="BO50" i="24"/>
  <c r="BO49" i="24"/>
  <c r="BO48" i="24"/>
  <c r="BD77" i="24"/>
  <c r="BD75" i="24"/>
  <c r="BB75" i="24"/>
  <c r="BA75" i="24"/>
  <c r="BC74" i="24"/>
  <c r="BC73" i="24"/>
  <c r="BC72" i="24"/>
  <c r="BC71" i="24"/>
  <c r="BC70" i="24"/>
  <c r="BC75" i="24" s="1"/>
  <c r="BD67" i="24"/>
  <c r="BB67" i="24"/>
  <c r="BA67" i="24"/>
  <c r="BC66" i="24"/>
  <c r="BC67" i="24" s="1"/>
  <c r="BC65" i="24"/>
  <c r="BC64" i="24"/>
  <c r="BC63" i="24"/>
  <c r="BC62" i="24"/>
  <c r="BD59" i="24"/>
  <c r="BC59" i="24"/>
  <c r="BB59" i="24"/>
  <c r="BA59" i="24"/>
  <c r="BC58" i="24"/>
  <c r="BC57" i="24"/>
  <c r="BC56" i="24"/>
  <c r="BC55" i="24"/>
  <c r="BD52" i="24"/>
  <c r="BC52" i="24"/>
  <c r="BB52" i="24"/>
  <c r="BB77" i="24" s="1"/>
  <c r="BA52" i="24"/>
  <c r="BA77" i="24" s="1"/>
  <c r="BC51" i="24"/>
  <c r="BC50" i="24"/>
  <c r="BC49" i="24"/>
  <c r="BC48" i="24"/>
  <c r="AR75" i="24"/>
  <c r="AP75" i="24"/>
  <c r="AO75" i="24"/>
  <c r="AQ74" i="24"/>
  <c r="AQ73" i="24"/>
  <c r="AQ72" i="24"/>
  <c r="AQ71" i="24"/>
  <c r="AQ70" i="24"/>
  <c r="AQ75" i="24" s="1"/>
  <c r="AR67" i="24"/>
  <c r="AR77" i="24" s="1"/>
  <c r="AP67" i="24"/>
  <c r="AO67" i="24"/>
  <c r="AQ66" i="24"/>
  <c r="AQ65" i="24"/>
  <c r="AQ64" i="24"/>
  <c r="AQ63" i="24"/>
  <c r="AQ62" i="24"/>
  <c r="AQ67" i="24" s="1"/>
  <c r="AR59" i="24"/>
  <c r="AP59" i="24"/>
  <c r="AO59" i="24"/>
  <c r="AQ58" i="24"/>
  <c r="AQ57" i="24"/>
  <c r="AQ59" i="24" s="1"/>
  <c r="AQ56" i="24"/>
  <c r="AQ55" i="24"/>
  <c r="AR52" i="24"/>
  <c r="AP52" i="24"/>
  <c r="AP77" i="24" s="1"/>
  <c r="AO52" i="24"/>
  <c r="AO77" i="24" s="1"/>
  <c r="AQ51" i="24"/>
  <c r="AQ50" i="24"/>
  <c r="AQ52" i="24" s="1"/>
  <c r="AQ49" i="24"/>
  <c r="AQ48" i="24"/>
  <c r="AF77" i="24"/>
  <c r="AF75" i="24"/>
  <c r="AD75" i="24"/>
  <c r="AC75" i="24"/>
  <c r="AE74" i="24"/>
  <c r="AE73" i="24"/>
  <c r="AE72" i="24"/>
  <c r="AE71" i="24"/>
  <c r="AE75" i="24" s="1"/>
  <c r="AE70" i="24"/>
  <c r="AF67" i="24"/>
  <c r="AD67" i="24"/>
  <c r="AC67" i="24"/>
  <c r="AC77" i="24" s="1"/>
  <c r="AE66" i="24"/>
  <c r="AE65" i="24"/>
  <c r="AE64" i="24"/>
  <c r="AE63" i="24"/>
  <c r="AE62" i="24"/>
  <c r="AE67" i="24" s="1"/>
  <c r="AF59" i="24"/>
  <c r="AD59" i="24"/>
  <c r="AC59" i="24"/>
  <c r="AE58" i="24"/>
  <c r="AE57" i="24"/>
  <c r="AE56" i="24"/>
  <c r="AE55" i="24"/>
  <c r="AE59" i="24" s="1"/>
  <c r="AF52" i="24"/>
  <c r="AD52" i="24"/>
  <c r="AD77" i="24" s="1"/>
  <c r="AC52" i="24"/>
  <c r="AE51" i="24"/>
  <c r="AE50" i="24"/>
  <c r="AE49" i="24"/>
  <c r="AE48" i="24"/>
  <c r="AE52" i="24" s="1"/>
  <c r="T77" i="24"/>
  <c r="R77" i="24"/>
  <c r="T75" i="24"/>
  <c r="R75" i="24"/>
  <c r="Q75" i="24"/>
  <c r="S74" i="24"/>
  <c r="S73" i="24"/>
  <c r="S72" i="24"/>
  <c r="S71" i="24"/>
  <c r="S75" i="24" s="1"/>
  <c r="S70" i="24"/>
  <c r="T67" i="24"/>
  <c r="R67" i="24"/>
  <c r="Q67" i="24"/>
  <c r="S66" i="24"/>
  <c r="S65" i="24"/>
  <c r="S64" i="24"/>
  <c r="S63" i="24"/>
  <c r="S62" i="24"/>
  <c r="S67" i="24" s="1"/>
  <c r="T59" i="24"/>
  <c r="R59" i="24"/>
  <c r="Q59" i="24"/>
  <c r="S58" i="24"/>
  <c r="S57" i="24"/>
  <c r="S59" i="24" s="1"/>
  <c r="S56" i="24"/>
  <c r="S55" i="24"/>
  <c r="T52" i="24"/>
  <c r="R52" i="24"/>
  <c r="Q52" i="24"/>
  <c r="Q77" i="24" s="1"/>
  <c r="S51" i="24"/>
  <c r="S50" i="24"/>
  <c r="S52" i="24" s="1"/>
  <c r="S49" i="24"/>
  <c r="S48" i="24"/>
  <c r="BN24" i="24"/>
  <c r="BB24" i="24"/>
  <c r="AP24" i="24"/>
  <c r="AD24" i="24"/>
  <c r="R24" i="24"/>
  <c r="E41" i="21"/>
  <c r="E40" i="21"/>
  <c r="E106" i="1"/>
  <c r="E102" i="1"/>
  <c r="E98" i="1"/>
  <c r="E111" i="1" s="1"/>
  <c r="G102" i="1"/>
  <c r="F102" i="1"/>
  <c r="G98" i="1"/>
  <c r="F98" i="1"/>
  <c r="BO77" i="24" l="1"/>
  <c r="BC77" i="24"/>
  <c r="AQ77" i="24"/>
  <c r="AE77" i="24"/>
  <c r="S77" i="24"/>
  <c r="E39" i="21"/>
  <c r="H75" i="24" l="1"/>
  <c r="G74" i="24"/>
  <c r="E22" i="21"/>
  <c r="E21" i="21"/>
  <c r="E20" i="21"/>
  <c r="G106" i="1"/>
  <c r="F106" i="1"/>
  <c r="F111" i="1" s="1"/>
  <c r="C36" i="1" l="1"/>
  <c r="E33" i="21"/>
  <c r="E28" i="21"/>
  <c r="E27" i="21"/>
  <c r="E25" i="21"/>
  <c r="E24" i="21"/>
  <c r="E19" i="21"/>
  <c r="E17" i="21"/>
  <c r="E16" i="21"/>
  <c r="E15" i="21"/>
  <c r="E31" i="21" l="1"/>
  <c r="E30" i="21"/>
  <c r="E29" i="21"/>
  <c r="M47" i="21"/>
  <c r="M46" i="21" s="1"/>
  <c r="E38" i="21"/>
  <c r="E37" i="21" s="1"/>
  <c r="G50" i="24"/>
  <c r="E83" i="1"/>
  <c r="E82" i="1"/>
  <c r="E80" i="1"/>
  <c r="C22" i="16"/>
  <c r="E75" i="24"/>
  <c r="E77" i="24" s="1"/>
  <c r="E34" i="21" s="1"/>
  <c r="E67" i="24"/>
  <c r="E59" i="24"/>
  <c r="E52" i="24"/>
  <c r="G66" i="24"/>
  <c r="G51" i="24"/>
  <c r="G48" i="24"/>
  <c r="C23" i="16"/>
  <c r="C24" i="16"/>
  <c r="C25" i="16"/>
  <c r="C26" i="16"/>
  <c r="C27" i="16"/>
  <c r="H31" i="21"/>
  <c r="H30" i="21"/>
  <c r="H29" i="21"/>
  <c r="G73" i="24"/>
  <c r="G72" i="24"/>
  <c r="G71" i="24"/>
  <c r="G70" i="24"/>
  <c r="H67" i="24"/>
  <c r="F67" i="24"/>
  <c r="H59" i="24"/>
  <c r="F59" i="24"/>
  <c r="G58" i="24"/>
  <c r="G57" i="24"/>
  <c r="G56" i="24"/>
  <c r="D79" i="1"/>
  <c r="D80" i="1"/>
  <c r="D81" i="1"/>
  <c r="D82" i="1"/>
  <c r="H52" i="24"/>
  <c r="F52" i="24"/>
  <c r="D83" i="1"/>
  <c r="D84" i="1"/>
  <c r="N65" i="1"/>
  <c r="N62" i="1"/>
  <c r="G65" i="1" s="1"/>
  <c r="F75" i="24"/>
  <c r="G55" i="24"/>
  <c r="G64" i="24"/>
  <c r="G63" i="24"/>
  <c r="G67" i="24" s="1"/>
  <c r="G62" i="24"/>
  <c r="G65" i="24"/>
  <c r="G49" i="24"/>
  <c r="F24" i="24"/>
  <c r="H13" i="21"/>
  <c r="E12" i="21"/>
  <c r="E11" i="21"/>
  <c r="E10" i="21"/>
  <c r="I49" i="21"/>
  <c r="I48" i="21"/>
  <c r="I47" i="21"/>
  <c r="I44" i="21"/>
  <c r="I43" i="21"/>
  <c r="G96" i="1"/>
  <c r="G111" i="1" s="1"/>
  <c r="F37" i="21" l="1"/>
  <c r="G75" i="24"/>
  <c r="E79" i="1"/>
  <c r="E81" i="1"/>
  <c r="F77" i="24"/>
  <c r="G59" i="24"/>
  <c r="E84" i="1"/>
  <c r="H77" i="24"/>
  <c r="E35" i="21" s="1"/>
  <c r="G52" i="24"/>
  <c r="E86" i="1" l="1"/>
  <c r="C94" i="1" s="1"/>
  <c r="G77" i="24"/>
</calcChain>
</file>

<file path=xl/sharedStrings.xml><?xml version="1.0" encoding="utf-8"?>
<sst xmlns="http://schemas.openxmlformats.org/spreadsheetml/2006/main" count="509" uniqueCount="220">
  <si>
    <t>TOTAL FINANCEMENT</t>
  </si>
  <si>
    <t>Notes explicatives</t>
  </si>
  <si>
    <t>OUI/NON</t>
  </si>
  <si>
    <t>AUTRES FRAIS</t>
  </si>
  <si>
    <t>Total Autres frais</t>
  </si>
  <si>
    <t>Rapport final</t>
  </si>
  <si>
    <t>Requérant</t>
  </si>
  <si>
    <t>Formulaire de demande</t>
  </si>
  <si>
    <t>SECTION A : IDENTIFICATION DU REQUÉRANT</t>
  </si>
  <si>
    <t xml:space="preserve">Prénom </t>
  </si>
  <si>
    <t>Nom</t>
  </si>
  <si>
    <t>Titre de la personne-ressource</t>
  </si>
  <si>
    <t>Téléphone de la personne-ressource</t>
  </si>
  <si>
    <t>Courriel de la personne-ressource</t>
  </si>
  <si>
    <t>Province</t>
  </si>
  <si>
    <t>Québec</t>
  </si>
  <si>
    <t>Réservé à la SODEC</t>
  </si>
  <si>
    <t>TOTAL BUDGET</t>
  </si>
  <si>
    <t>Représentant officiel de l'entreprise - personne autorisée à signer</t>
  </si>
  <si>
    <t>* Nom de l'entreprise requérante</t>
  </si>
  <si>
    <t>* Adresse</t>
  </si>
  <si>
    <t>* Ville</t>
  </si>
  <si>
    <t>* Code postal</t>
  </si>
  <si>
    <t xml:space="preserve">* Prénom </t>
  </si>
  <si>
    <t>* Titre du représentant officiel de l'entreprise</t>
  </si>
  <si>
    <t>* Téléphone du représentant officiel de l'entreprise</t>
  </si>
  <si>
    <t>* Courriel du représentant officiel de l'entreprise</t>
  </si>
  <si>
    <t>* Nom</t>
  </si>
  <si>
    <t>* Requérant</t>
  </si>
  <si>
    <t>Recommandation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</si>
  <si>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</t>
    </r>
  </si>
  <si>
    <t>No participation</t>
  </si>
  <si>
    <t>No Dossier</t>
  </si>
  <si>
    <t>Objet</t>
  </si>
  <si>
    <t>Adresse</t>
  </si>
  <si>
    <t>Ville</t>
  </si>
  <si>
    <t>Code postal</t>
  </si>
  <si>
    <t>Montant total frais admissibles</t>
  </si>
  <si>
    <t>50% Total frais admissibles</t>
  </si>
  <si>
    <t>Subvention recommandée</t>
  </si>
  <si>
    <t>Deuxième versement (30 %)</t>
  </si>
  <si>
    <t>Date</t>
  </si>
  <si>
    <t>Élaine Dumont</t>
  </si>
  <si>
    <t>Directrice Affaires internationales, exportation 
et mise en marché du cinéma</t>
  </si>
  <si>
    <t>Programme SODEXPORT - Aide à l'exportation et au rayonnement culturel 
Métiers d'art et marché de l'art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</si>
  <si>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
Les champs marqués d'un astérisque ( * ) sont obligatoires</t>
    </r>
  </si>
  <si>
    <t>* Montant prévisionnel</t>
  </si>
  <si>
    <t>Publicité</t>
  </si>
  <si>
    <t>Transport local classe économique</t>
  </si>
  <si>
    <t>Total Frais de déplacement</t>
  </si>
  <si>
    <t>Nom de l'entreprise requérante</t>
  </si>
  <si>
    <t>Nom du représentant officiel</t>
  </si>
  <si>
    <t>Étape 2.</t>
  </si>
  <si>
    <t>Étape 1.</t>
  </si>
  <si>
    <t>Étape 3.</t>
  </si>
  <si>
    <t>Répondre aux questions ci-dessous</t>
  </si>
  <si>
    <t>EVAL</t>
  </si>
  <si>
    <t>Volet 2.6 - Soutien à l'exportation - marché de l'art</t>
  </si>
  <si>
    <t xml:space="preserve">FRAIS DE DÉPLACEMENT </t>
  </si>
  <si>
    <t>Abonnement plateforme vente en ligne</t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</si>
  <si>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</si>
  <si>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t>RAPPORT FINAL</t>
  </si>
  <si>
    <t>Commentaires de l'analyste</t>
  </si>
  <si>
    <r>
      <t xml:space="preserve">* Date début </t>
    </r>
    <r>
      <rPr>
        <i/>
        <sz val="10"/>
        <rFont val="Arial"/>
        <family val="2"/>
      </rPr>
      <t>(aaaa-mm-jj)</t>
    </r>
  </si>
  <si>
    <r>
      <t xml:space="preserve">* Date fin </t>
    </r>
    <r>
      <rPr>
        <i/>
        <sz val="10"/>
        <rFont val="Arial"/>
        <family val="2"/>
      </rPr>
      <t>(aaaa-mm-jj)</t>
    </r>
  </si>
  <si>
    <t>STATUT</t>
  </si>
  <si>
    <t>confirmée</t>
  </si>
  <si>
    <t>en attente de confirmation</t>
  </si>
  <si>
    <t>ne s'applique pas</t>
  </si>
  <si>
    <t>Cible</t>
  </si>
  <si>
    <t>* Objectifs de ventes</t>
  </si>
  <si>
    <t>Conseil des arts du Canada</t>
  </si>
  <si>
    <t>Indemnités quotidiennes</t>
  </si>
  <si>
    <t>Hébergement</t>
  </si>
  <si>
    <t>PARTICIPATION ÉVÉNEMENT / FOIRE</t>
  </si>
  <si>
    <t>section Budget cliquer ici</t>
  </si>
  <si>
    <t>retour haut de la page</t>
  </si>
  <si>
    <t>SECTION B : INFORMATION ENTREPRISE</t>
  </si>
  <si>
    <t>* Nombre total d'artistes professionnels représentés</t>
  </si>
  <si>
    <t>Budget total</t>
  </si>
  <si>
    <t>Évaluation</t>
  </si>
  <si>
    <t>INSTRUCTIONS GÉNÉRALES</t>
  </si>
  <si>
    <t xml:space="preserve">Pour déposer une demande 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</si>
  <si>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d'un astérisque ( * ) sont obligatoires</t>
    </r>
  </si>
  <si>
    <t>Pour déposer le rapport final</t>
  </si>
  <si>
    <r>
      <t xml:space="preserve">compléter les étapes telles que mentionnées dans l'onglet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</si>
  <si>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>À NOTER</t>
  </si>
  <si>
    <t>Le rapport final est composé :</t>
  </si>
  <si>
    <t>l</t>
  </si>
  <si>
    <t>Frais de transport des œuvres</t>
  </si>
  <si>
    <t>Année</t>
  </si>
  <si>
    <t>Ventes brutes</t>
  </si>
  <si>
    <t>Nombre total d'artistes professionnels représentés</t>
  </si>
  <si>
    <t>Étape 4.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</si>
  <si>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</si>
  <si>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t>Nombre de projets visés par cette demande</t>
  </si>
  <si>
    <r>
      <t>* Ventes d'œuvres d'art</t>
    </r>
    <r>
      <rPr>
        <i/>
        <sz val="10"/>
        <rFont val="Arial"/>
        <family val="2"/>
      </rPr>
      <t xml:space="preserve"> (en pourcentage)</t>
    </r>
  </si>
  <si>
    <t>* Objectifs</t>
  </si>
  <si>
    <t>* Titre</t>
  </si>
  <si>
    <t>* Justification de cette activité</t>
  </si>
  <si>
    <t>BUDGET ACTIVITÉ 1</t>
  </si>
  <si>
    <t>PUBLICITÉ ET PROMOTION</t>
  </si>
  <si>
    <t>Total Publicité et promotion</t>
  </si>
  <si>
    <t>Édition (publications)</t>
  </si>
  <si>
    <t>Frais de participation (inscription)</t>
  </si>
  <si>
    <t>Frais de participation (aménagement)</t>
  </si>
  <si>
    <t>Frais de participation 
(location de kiosque)</t>
  </si>
  <si>
    <t>Transport international classe économique</t>
  </si>
  <si>
    <t>Total Participation événement / foire</t>
  </si>
  <si>
    <t>Activité 1</t>
  </si>
  <si>
    <t>SECTION C : PROJET</t>
  </si>
  <si>
    <t>SECTION D : BUDGET CONSOLIDÉ</t>
  </si>
  <si>
    <t>Objectifs</t>
  </si>
  <si>
    <t>* Nombre d'activités concernées par cette demande</t>
  </si>
  <si>
    <t xml:space="preserve">marché primaire  </t>
  </si>
  <si>
    <t xml:space="preserve">marché secondaire  </t>
  </si>
  <si>
    <t>masquer Colonne mais ne pas supprimer</t>
  </si>
  <si>
    <r>
      <t xml:space="preserve">N'inscrire aucun montant 
dans cette section 
Montants reportés provenant de </t>
    </r>
    <r>
      <rPr>
        <b/>
        <sz val="20"/>
        <color theme="4" tint="-0.499984740745262"/>
        <rFont val="Arial"/>
        <family val="2"/>
      </rPr>
      <t>Fiche_Activité_Budget</t>
    </r>
  </si>
  <si>
    <t>Activité 2</t>
  </si>
  <si>
    <t>Activité 3</t>
  </si>
  <si>
    <t>Activité 4</t>
  </si>
  <si>
    <t>Activité 5</t>
  </si>
  <si>
    <t>Activité 6</t>
  </si>
  <si>
    <t>SECTION E : SOURCES DE FINANCEMENT</t>
  </si>
  <si>
    <t>SECTION F : VENTES</t>
  </si>
  <si>
    <r>
      <t xml:space="preserve">Artistes participants 
</t>
    </r>
    <r>
      <rPr>
        <i/>
        <sz val="10"/>
        <rFont val="Arial"/>
        <family val="2"/>
      </rPr>
      <t>(si applicable)</t>
    </r>
  </si>
  <si>
    <r>
      <t xml:space="preserve">Disciplines 
</t>
    </r>
    <r>
      <rPr>
        <i/>
        <sz val="10"/>
        <rFont val="Arial"/>
        <family val="2"/>
      </rPr>
      <t>(si applicable)</t>
    </r>
  </si>
  <si>
    <r>
      <t xml:space="preserve">Lieu de l'événement / foire </t>
    </r>
    <r>
      <rPr>
        <i/>
        <sz val="10"/>
        <rFont val="Arial"/>
        <family val="2"/>
      </rPr>
      <t>(ville, pays) 
(si applicable)</t>
    </r>
  </si>
  <si>
    <r>
      <t xml:space="preserve">Statut de l'inscription </t>
    </r>
    <r>
      <rPr>
        <i/>
        <sz val="10"/>
        <rFont val="Arial"/>
        <family val="2"/>
      </rPr>
      <t>(si applicable)</t>
    </r>
    <r>
      <rPr>
        <b/>
        <sz val="12"/>
        <color rgb="FF0070C0"/>
        <rFont val="Arial"/>
        <family val="2"/>
      </rPr>
      <t xml:space="preserve">
</t>
    </r>
    <r>
      <rPr>
        <i/>
        <sz val="10"/>
        <rFont val="Arial"/>
        <family val="2"/>
      </rPr>
      <t>(liste déroulante)</t>
    </r>
  </si>
  <si>
    <t>Déplacer votre curseur vers la droite pour compléter 
toutes les fiches activités nécessaires</t>
  </si>
  <si>
    <t>BUDGET ACTIVITÉ 6</t>
  </si>
  <si>
    <t>ACTIVITÉ 6</t>
  </si>
  <si>
    <t>ACTIVITÉ 5</t>
  </si>
  <si>
    <t>BUDGET ACTIVITÉ 5</t>
  </si>
  <si>
    <t>BUDGET ACTIVITÉ 4</t>
  </si>
  <si>
    <t>ACTIVITÉ 4</t>
  </si>
  <si>
    <t>ACTIVITÉ 3</t>
  </si>
  <si>
    <t>BUDGET ACTIVITÉ 3</t>
  </si>
  <si>
    <t>BUDGET ACTIVITÉ 2</t>
  </si>
  <si>
    <t>ACTIVITÉ 2</t>
  </si>
  <si>
    <t>ACTIVITÉ 1</t>
  </si>
  <si>
    <t>Accès rapide 
à chaque fiche activité</t>
  </si>
  <si>
    <t>des 4 étapes ci-dessous</t>
  </si>
  <si>
    <t>Activités</t>
  </si>
  <si>
    <t>La stratégie de développement des marchés extérieurs est-elle pertinente?</t>
  </si>
  <si>
    <t>Les coûts du projet sont-ils réalistes?</t>
  </si>
  <si>
    <t>Le projet présenté aura-t-il un impact significatif sur la carrière des artistes représentés?</t>
  </si>
  <si>
    <t>Les projets de présentation hors Québec d'œuvres d'artistes québécois 
sont-ils originaux et de qualité?</t>
  </si>
  <si>
    <t>Le projet présenté comporte-t-il une part de risque financier qui justifie 
un soutien de la SODEC?</t>
  </si>
  <si>
    <t>Je déclare que les informations transmises 
sont exactes et véridiques.</t>
  </si>
  <si>
    <t>Fiche activité budget</t>
  </si>
  <si>
    <t>Vérification admissibilité de l'entreprise</t>
  </si>
  <si>
    <t>vérifié</t>
  </si>
  <si>
    <t>Vérification admissibilité du projet</t>
  </si>
  <si>
    <t>RECOMMANDATION</t>
  </si>
  <si>
    <t>accès rapide au rapport final</t>
  </si>
  <si>
    <t>Veuillez noter que la SODEC pourra utiliser ce numéro à des fins d'authentification pour la signature électronique de documents.</t>
  </si>
  <si>
    <t>Veuillez noter que la SODEC utilisera cette adresse courriel pour communiquer les décisions 
et envoyer tout avis à l'entreprise requérante.</t>
  </si>
  <si>
    <t>Veuillez noter que la SODEC utilisera l'adresse courriel ci-dessus pour effectuer le suivi du projet 
(si différent du courriel du représentant officiel).</t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</si>
  <si>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crédit d’impôt,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</si>
  <si>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t>L’entreprise requérante possède-t-elle une expérience de développement 
de carrière d’artistes à l’international?</t>
  </si>
  <si>
    <r>
      <t xml:space="preserve">* Retombées anticipées
</t>
    </r>
    <r>
      <rPr>
        <i/>
        <sz val="10"/>
        <rFont val="Arial"/>
        <family val="2"/>
      </rPr>
      <t>(par exemple : % accroissement des ventes, développement de XX marché, entente de partenariat à détailler, présence média accrue avec cible, etc.)</t>
    </r>
  </si>
  <si>
    <r>
      <t xml:space="preserve">* Date de début des activités </t>
    </r>
    <r>
      <rPr>
        <i/>
        <sz val="10"/>
        <rFont val="Arial"/>
        <family val="2"/>
      </rPr>
      <t>(aaaa-mm-jj)</t>
    </r>
  </si>
  <si>
    <t>Sources de financement</t>
  </si>
  <si>
    <t>Ventilation budgétaire</t>
  </si>
  <si>
    <t>Pourcentage alloué par ventilation budgétaire</t>
  </si>
  <si>
    <t>Titre du représentant officiel</t>
  </si>
  <si>
    <t>Courriel du représentant officiel</t>
  </si>
  <si>
    <t>Nom de la personne-ressource</t>
  </si>
  <si>
    <t>Montant demandé à la SODEC</t>
  </si>
  <si>
    <t>Premier versement (70 %)</t>
  </si>
  <si>
    <t>Commentaires</t>
  </si>
  <si>
    <r>
      <t xml:space="preserve">Retombées anticipées </t>
    </r>
    <r>
      <rPr>
        <i/>
        <sz val="10"/>
        <color theme="4" tint="-0.499984740745262"/>
        <rFont val="Arial"/>
        <family val="2"/>
      </rPr>
      <t>(tels que décrites dans la demande)</t>
    </r>
  </si>
  <si>
    <t>Autres commentaires</t>
  </si>
  <si>
    <t>Montant prévisionnel</t>
  </si>
  <si>
    <r>
      <t xml:space="preserve">Artistes participants </t>
    </r>
    <r>
      <rPr>
        <b/>
        <u/>
        <sz val="13"/>
        <color theme="4" tint="-0.499984740745262"/>
        <rFont val="Arial"/>
        <family val="2"/>
      </rPr>
      <t>québécois</t>
    </r>
    <r>
      <rPr>
        <b/>
        <sz val="12"/>
        <color rgb="FFC00000"/>
        <rFont val="Arial"/>
        <family val="2"/>
      </rPr>
      <t xml:space="preserve">
</t>
    </r>
    <r>
      <rPr>
        <i/>
        <sz val="10"/>
        <rFont val="Arial"/>
        <family val="2"/>
      </rPr>
      <t>(si applicable)</t>
    </r>
  </si>
  <si>
    <r>
      <t xml:space="preserve">Nombre total d'artistes professionnels </t>
    </r>
    <r>
      <rPr>
        <b/>
        <i/>
        <u/>
        <sz val="12"/>
        <rFont val="Arial"/>
        <family val="2"/>
      </rPr>
      <t>québécois</t>
    </r>
    <r>
      <rPr>
        <b/>
        <sz val="12"/>
        <color rgb="FF0070C0"/>
        <rFont val="Arial"/>
        <family val="2"/>
      </rPr>
      <t xml:space="preserve"> représentés</t>
    </r>
  </si>
  <si>
    <r>
      <t xml:space="preserve">* Nombre total d'artistes professionnels </t>
    </r>
    <r>
      <rPr>
        <b/>
        <i/>
        <u/>
        <sz val="13"/>
        <rFont val="Arial"/>
        <family val="2"/>
      </rPr>
      <t>québécois</t>
    </r>
    <r>
      <rPr>
        <b/>
        <sz val="12"/>
        <color rgb="FF0070C0"/>
        <rFont val="Arial"/>
        <family val="2"/>
      </rPr>
      <t xml:space="preserve"> représentés</t>
    </r>
  </si>
  <si>
    <r>
      <t xml:space="preserve">Compléter la section Rapport final des objectifs de ventes pour chaque activité dans l'onglet Fiche_Activité_Budget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</si>
  <si>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des budgets pour chaque activité dans la Fiche_Activité_Budget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</si>
  <si>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des sources de financement - Section E </t>
    </r>
    <r>
      <rPr>
        <b/>
        <i/>
        <sz val="12"/>
        <color rgb="FFC00000"/>
        <rFont val="Arial"/>
        <family val="2"/>
      </rPr>
      <t>cliquer ici</t>
    </r>
  </si>
  <si>
    <t>Oui</t>
  </si>
  <si>
    <t>Non</t>
  </si>
  <si>
    <t>Le rapport final doit être remis au plus tard 6 mois après la fin des activités</t>
  </si>
  <si>
    <r>
      <t xml:space="preserve">* Compléter une fiche pour chaque activité dans l'onglet </t>
    </r>
    <r>
      <rPr>
        <b/>
        <sz val="12"/>
        <color theme="4" tint="-0.499984740745262"/>
        <rFont val="Arial"/>
        <family val="2"/>
      </rPr>
      <t>Fiche_Activité_Budget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</si>
  <si>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Expliquez :</t>
  </si>
  <si>
    <t>* Quelles ont été les difficultés rencontrées? Expliquez :</t>
  </si>
  <si>
    <t>* Quelles actions ont été les bons coups? Expliquez :</t>
  </si>
  <si>
    <t xml:space="preserve">Selon les retombées anticipées : </t>
  </si>
  <si>
    <r>
      <t xml:space="preserve">Ventes brutes </t>
    </r>
    <r>
      <rPr>
        <b/>
        <u/>
        <sz val="13"/>
        <color theme="4" tint="-0.499984740745262"/>
        <rFont val="Arial"/>
        <family val="2"/>
      </rPr>
      <t>réalisées</t>
    </r>
    <r>
      <rPr>
        <b/>
        <sz val="13"/>
        <color rgb="FF0070C0"/>
        <rFont val="Arial"/>
        <family val="2"/>
      </rPr>
      <t xml:space="preserve"> hors Québec 
lors de vos 2 dernières années fiscales</t>
    </r>
  </si>
  <si>
    <t>Montant Rapport final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</si>
  <si>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</si>
  <si>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Affaires internationales</t>
    </r>
  </si>
  <si>
    <r>
      <t xml:space="preserve">* Retombées réalisées ?
</t>
    </r>
    <r>
      <rPr>
        <i/>
        <sz val="10"/>
        <color theme="4" tint="-0.499984740745262"/>
        <rFont val="Arial"/>
        <family val="2"/>
      </rPr>
      <t>(Oui / Non)</t>
    </r>
  </si>
  <si>
    <t>Autres précisez ici:</t>
  </si>
  <si>
    <t>Le représentant officiel de l'entreprise est la personne ayant la capacité d’engager la société et l’autorisation de signer un contrat d’aide financière.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</si>
  <si>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</si>
  <si>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r>
      <t xml:space="preserve">Ventes brutes </t>
    </r>
    <r>
      <rPr>
        <b/>
        <u/>
        <sz val="13"/>
        <color theme="4" tint="-0.499984740745262"/>
        <rFont val="Arial"/>
        <family val="2"/>
      </rPr>
      <t>anticipées</t>
    </r>
    <r>
      <rPr>
        <b/>
        <sz val="13"/>
        <color theme="4" tint="-0.499984740745262"/>
        <rFont val="Arial"/>
        <family val="2"/>
      </rPr>
      <t xml:space="preserve"> </t>
    </r>
    <r>
      <rPr>
        <b/>
        <sz val="13"/>
        <color rgb="FF0070C0"/>
        <rFont val="Arial"/>
        <family val="2"/>
      </rPr>
      <t>hors Québec 
lors de vos 2 prochaines années fiscales</t>
    </r>
  </si>
  <si>
    <t xml:space="preserve">* Veuillez préciser: </t>
  </si>
  <si>
    <t>Confirmé ou Pressenti</t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</si>
  <si>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</si>
  <si>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t>Confirmé</t>
  </si>
  <si>
    <t>Pressenti</t>
  </si>
  <si>
    <t>Subventions fédérales</t>
  </si>
  <si>
    <t>Autres subventions non gouvernementales</t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</si>
  <si>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</si>
  <si>
    <r>
      <t xml:space="preserve">Subventions provinciales </t>
    </r>
    <r>
      <rPr>
        <b/>
        <i/>
        <sz val="10"/>
        <color rgb="FF0070C0"/>
        <rFont val="Arial"/>
        <family val="2"/>
      </rPr>
      <t>(hormis SODEC)</t>
    </r>
  </si>
  <si>
    <t>Montant appliqué par ventilation budgétaire</t>
  </si>
  <si>
    <r>
      <t xml:space="preserve">* Ce projet a-t-il obtenu des </t>
    </r>
    <r>
      <rPr>
        <b/>
        <i/>
        <sz val="12"/>
        <color theme="4" tint="-0.499984740745262"/>
        <rFont val="Arial"/>
        <family val="2"/>
      </rPr>
      <t>retombées non anticipées</t>
    </r>
    <r>
      <rPr>
        <b/>
        <sz val="12"/>
        <color rgb="FF0070C0"/>
        <rFont val="Arial"/>
        <family val="2"/>
      </rPr>
      <t xml:space="preserve"> </t>
    </r>
    <r>
      <rPr>
        <i/>
        <sz val="11"/>
        <color rgb="FF0070C0"/>
        <rFont val="Arial"/>
        <family val="2"/>
      </rPr>
      <t>(positives ou négatives)</t>
    </r>
    <r>
      <rPr>
        <b/>
        <sz val="12"/>
        <color rgb="FF0070C0"/>
        <rFont val="Arial"/>
        <family val="2"/>
      </rPr>
      <t xml:space="preserve"> pour votre entreprise ou pour les artistes?</t>
    </r>
    <r>
      <rPr>
        <b/>
        <sz val="12"/>
        <color theme="4" tint="-0.499984740745262"/>
        <rFont val="Arial"/>
        <family val="2"/>
      </rPr>
      <t xml:space="preserve"> </t>
    </r>
    <r>
      <rPr>
        <i/>
        <sz val="10"/>
        <color theme="4" tint="-0.499984740745262"/>
        <rFont val="Arial"/>
        <family val="2"/>
      </rPr>
      <t>(Oui / Non)</t>
    </r>
  </si>
  <si>
    <r>
      <t>* Comptez-vous poursuivre des efforts de développement sur ce(s) territoire(s) dans les prochaines années?</t>
    </r>
    <r>
      <rPr>
        <sz val="12"/>
        <color rgb="FF0070C0"/>
        <rFont val="Arial"/>
        <family val="2"/>
      </rPr>
      <t xml:space="preserve"> </t>
    </r>
    <r>
      <rPr>
        <i/>
        <sz val="10"/>
        <color theme="4" tint="-0.499984740745262"/>
        <rFont val="Arial"/>
        <family val="2"/>
      </rPr>
      <t>(Oui / Non)</t>
    </r>
  </si>
  <si>
    <t>RÉSERVÉ À LA SODEC - ANALYSE DU RAPPORT FINAL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</si>
  <si>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</si>
  <si>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</si>
  <si>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</si>
  <si>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</si>
  <si>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</si>
  <si>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</si>
  <si>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</si>
  <si>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t>dernière mise à jour : 23 octobre 2023</t>
  </si>
  <si>
    <t>* Indiquez le détail des résultats connus à ce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</si>
</sst>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* #,##0.00_)\ &quot;$&quot;_ ;_ * \(#,##0.00\)\ &quot;$&quot;_ ;_ * &quot;-&quot;??_)\ &quot;$&quot;_ ;_ @_ "/>
    <numFmt numFmtId="164" formatCode="dd/mmm/yyyy"/>
    <numFmt numFmtId="165" formatCode="#,##0\ [$$-C0C]"/>
    <numFmt numFmtId="166" formatCode="_(#,##0\ &quot;$&quot;_);_(\(#,##0\ &quot;$&quot;\);_(&quot;- $&quot;_);_(@_)"/>
    <numFmt numFmtId="167" formatCode="#,##0.00\ [$$-C0C]"/>
    <numFmt numFmtId="168" formatCode="#,##0\ &quot;$&quot;"/>
    <numFmt numFmtId="169" formatCode="#,##0.00\ &quot;$&quot;"/>
    <numFmt numFmtId="170" formatCode="[&lt;=9999999]###\-####;###\-###\-####"/>
    <numFmt numFmtId="171" formatCode="[$-F800]dddd\,\ mmmm\ dd\,\ yyyy"/>
    <numFmt numFmtId="172" formatCode="mmm/yyyy"/>
    <numFmt numFmtId="173" formatCode="yyyy/mm/dd;@"/>
    <numFmt numFmtId="174" formatCode="_ * #,##0_)\ &quot;$&quot;_ ;_ * \(#,##0\)\ &quot;$&quot;_ ;_ * &quot;-&quot;??_)\ &quot;$&quot;_ ;_ @_ "/>
  </numFmts>
  <fonts count="95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0"/>
      <name val="Segoe UI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u/>
      <sz val="11"/>
      <color theme="10"/>
      <name val="Calibri"/>
      <family val="2"/>
    </font>
    <font>
      <b/>
      <sz val="11"/>
      <color rgb="FF0070C0"/>
      <name val="Arial"/>
      <family val="2"/>
    </font>
    <font>
      <b/>
      <i/>
      <sz val="12"/>
      <color rgb="FFC00000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0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sz val="14"/>
      <color rgb="FF0070C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3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4" tint="-0.249977111117893"/>
      <name val="Arial"/>
      <family val="2"/>
    </font>
    <font>
      <i/>
      <sz val="9"/>
      <color theme="4" tint="-0.49998474074526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4"/>
      <color theme="4" tint="-0.499984740745262"/>
      <name val="Arial"/>
      <family val="2"/>
    </font>
    <font>
      <b/>
      <sz val="22"/>
      <color theme="4" tint="-0.499984740745262"/>
      <name val="Calibri"/>
      <family val="2"/>
    </font>
    <font>
      <b/>
      <i/>
      <sz val="22"/>
      <color rgb="FFC00000"/>
      <name val="Calibri"/>
      <family val="2"/>
    </font>
    <font>
      <b/>
      <sz val="18"/>
      <color theme="0"/>
      <name val="Arial"/>
      <family val="2"/>
    </font>
    <font>
      <sz val="8"/>
      <name val="Calibri"/>
      <family val="2"/>
    </font>
    <font>
      <b/>
      <sz val="14"/>
      <color rgb="FFC00000"/>
      <name val="Calibri"/>
      <family val="2"/>
    </font>
    <font>
      <sz val="11"/>
      <color theme="1"/>
      <name val="Calibri"/>
      <family val="2"/>
    </font>
    <font>
      <b/>
      <i/>
      <sz val="13"/>
      <color rgb="FFC00000"/>
      <name val="Arial"/>
      <family val="2"/>
    </font>
    <font>
      <b/>
      <sz val="12"/>
      <color rgb="FFC00000"/>
      <name val="Arial"/>
      <family val="2"/>
    </font>
    <font>
      <b/>
      <sz val="14"/>
      <color rgb="FF0070C0"/>
      <name val="Arial"/>
      <family val="2"/>
    </font>
    <font>
      <b/>
      <sz val="22"/>
      <color rgb="FFC00000"/>
      <name val="Calibri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sz val="16"/>
      <color theme="4" tint="-0.499984740745262"/>
      <name val="Arial"/>
      <family val="2"/>
    </font>
    <font>
      <b/>
      <sz val="16"/>
      <color rgb="FF0070C0"/>
      <name val="Arial"/>
      <family val="2"/>
    </font>
    <font>
      <sz val="22"/>
      <color theme="4" tint="-0.499984740745262"/>
      <name val="Calibri"/>
      <family val="2"/>
    </font>
    <font>
      <b/>
      <i/>
      <sz val="16"/>
      <color rgb="FFC00000"/>
      <name val="Arial"/>
      <family val="2"/>
    </font>
    <font>
      <b/>
      <sz val="14"/>
      <color theme="0" tint="-0.14999847407452621"/>
      <name val="Arial"/>
      <family val="2"/>
    </font>
    <font>
      <b/>
      <sz val="14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sz val="24"/>
      <color rgb="FFC00000"/>
      <name val="Arial"/>
      <family val="2"/>
    </font>
    <font>
      <b/>
      <sz val="20"/>
      <color rgb="FFC00000"/>
      <name val="Arial"/>
      <family val="2"/>
    </font>
    <font>
      <b/>
      <sz val="20"/>
      <color theme="4" tint="-0.499984740745262"/>
      <name val="Arial"/>
      <family val="2"/>
    </font>
    <font>
      <b/>
      <sz val="12"/>
      <color theme="4" tint="-0.249977111117893"/>
      <name val="Arial"/>
      <family val="2"/>
    </font>
    <font>
      <sz val="11"/>
      <color theme="0" tint="-0.34998626667073579"/>
      <name val="Arial"/>
      <family val="2"/>
    </font>
    <font>
      <b/>
      <sz val="11"/>
      <color theme="1"/>
      <name val="Calibri"/>
      <family val="2"/>
    </font>
    <font>
      <i/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i/>
      <sz val="11"/>
      <color theme="4" tint="-0.499984740745262"/>
      <name val="Arial"/>
      <family val="2"/>
    </font>
    <font>
      <b/>
      <sz val="15"/>
      <name val="Arial"/>
      <family val="2"/>
    </font>
    <font>
      <b/>
      <i/>
      <sz val="10"/>
      <name val="Arial"/>
      <family val="2"/>
    </font>
    <font>
      <b/>
      <i/>
      <sz val="10"/>
      <color theme="4" tint="-0.499984740745262"/>
      <name val="Arial"/>
      <family val="2"/>
    </font>
    <font>
      <b/>
      <sz val="13"/>
      <color theme="4" tint="-0.499984740745262"/>
      <name val="Calibri"/>
      <family val="2"/>
    </font>
    <font>
      <b/>
      <u/>
      <sz val="13"/>
      <color theme="4" tint="-0.499984740745262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u/>
      <sz val="13"/>
      <name val="Arial"/>
      <family val="2"/>
    </font>
    <font>
      <b/>
      <sz val="10"/>
      <color theme="4" tint="-0.499984740745262"/>
      <name val="Arial"/>
      <family val="2"/>
    </font>
    <font>
      <i/>
      <sz val="11"/>
      <color rgb="FF0070C0"/>
      <name val="Arial"/>
      <family val="2"/>
    </font>
    <font>
      <b/>
      <sz val="11"/>
      <color theme="4" tint="-0.499984740745262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C00000"/>
      <name val="Arial"/>
      <family val="2"/>
    </font>
    <font>
      <sz val="12"/>
      <color theme="4" tint="-0.499984740745262"/>
      <name val="Calibri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2"/>
      <color theme="4" tint="-0.499984740745262"/>
      <name val="Calibri"/>
      <family val="2"/>
    </font>
    <font>
      <b/>
      <i/>
      <sz val="10"/>
      <color theme="0"/>
      <name val="Arial"/>
      <family val="2"/>
    </font>
    <font>
      <b/>
      <i/>
      <sz val="10"/>
      <color rgb="FF0070C0"/>
      <name val="Arial"/>
      <family val="2"/>
    </font>
    <font>
      <sz val="12"/>
      <color rgb="FF0070C0"/>
      <name val="Arial"/>
      <family val="2"/>
    </font>
    <font>
      <b/>
      <sz val="11"/>
      <color theme="1" tint="0.3499862666707357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2" tint="-0.499984740745262"/>
      </bottom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/>
    <xf numFmtId="0" fontId="38" fillId="0" borderId="0"/>
    <xf numFmtId="9" fontId="49" fillId="0" borderId="0" applyFont="0" applyFill="0" applyBorder="0" applyAlignment="0" applyProtection="0"/>
    <xf numFmtId="44" fontId="49" fillId="0" borderId="0" applyFont="0" applyFill="0" applyBorder="0" applyAlignment="0" applyProtection="0"/>
  </cellStyleXfs>
  <cellXfs count="5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3" fillId="7" borderId="4" xfId="0" applyNumberFormat="1" applyFont="1" applyFill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9" fontId="24" fillId="5" borderId="0" xfId="3" applyFont="1" applyFill="1" applyBorder="1" applyAlignment="1" applyProtection="1">
      <alignment horizontal="center" vertical="center"/>
    </xf>
    <xf numFmtId="0" fontId="48" fillId="0" borderId="0" xfId="1" applyFont="1" applyFill="1" applyAlignment="1" applyProtection="1">
      <alignment vertical="center"/>
    </xf>
    <xf numFmtId="0" fontId="24" fillId="0" borderId="4" xfId="0" applyFont="1" applyBorder="1" applyAlignment="1" applyProtection="1">
      <alignment horizontal="left" vertical="center"/>
      <protection locked="0"/>
    </xf>
    <xf numFmtId="9" fontId="24" fillId="5" borderId="1" xfId="3" applyFont="1" applyFill="1" applyBorder="1" applyAlignment="1" applyProtection="1">
      <alignment horizontal="center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9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0" fontId="27" fillId="0" borderId="0" xfId="1" applyAlignment="1" applyProtection="1">
      <alignment vertical="center"/>
    </xf>
    <xf numFmtId="168" fontId="35" fillId="0" borderId="32" xfId="0" applyNumberFormat="1" applyFont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73" fontId="3" fillId="0" borderId="4" xfId="0" applyNumberFormat="1" applyFont="1" applyBorder="1" applyAlignment="1" applyProtection="1">
      <alignment horizontal="left" vertical="center"/>
      <protection locked="0"/>
    </xf>
    <xf numFmtId="173" fontId="3" fillId="0" borderId="4" xfId="0" applyNumberFormat="1" applyFont="1" applyBorder="1" applyAlignment="1" applyProtection="1">
      <alignment horizontal="center" vertical="center"/>
      <protection locked="0"/>
    </xf>
    <xf numFmtId="172" fontId="90" fillId="7" borderId="4" xfId="1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29" fillId="0" borderId="0" xfId="0" applyFont="1"/>
    <xf numFmtId="14" fontId="6" fillId="0" borderId="0" xfId="0" applyNumberFormat="1" applyFont="1"/>
    <xf numFmtId="164" fontId="6" fillId="0" borderId="0" xfId="0" applyNumberFormat="1" applyFont="1"/>
    <xf numFmtId="0" fontId="2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22" fillId="5" borderId="0" xfId="0" applyFont="1" applyFill="1" applyAlignment="1">
      <alignment horizontal="left"/>
    </xf>
    <xf numFmtId="0" fontId="6" fillId="5" borderId="0" xfId="0" applyFont="1" applyFill="1" applyAlignment="1">
      <alignment vertical="center"/>
    </xf>
    <xf numFmtId="164" fontId="4" fillId="5" borderId="0" xfId="0" applyNumberFormat="1" applyFont="1" applyFill="1" applyAlignment="1">
      <alignment horizontal="center"/>
    </xf>
    <xf numFmtId="0" fontId="6" fillId="5" borderId="20" xfId="0" applyFont="1" applyFill="1" applyBorder="1"/>
    <xf numFmtId="0" fontId="22" fillId="5" borderId="0" xfId="0" applyFont="1" applyFill="1" applyAlignment="1">
      <alignment horizontal="right"/>
    </xf>
    <xf numFmtId="0" fontId="22" fillId="5" borderId="6" xfId="0" applyFont="1" applyFill="1" applyBorder="1"/>
    <xf numFmtId="0" fontId="4" fillId="5" borderId="0" xfId="0" applyFont="1" applyFill="1" applyAlignment="1">
      <alignment wrapText="1"/>
    </xf>
    <xf numFmtId="0" fontId="4" fillId="5" borderId="0" xfId="0" applyFont="1" applyFill="1"/>
    <xf numFmtId="0" fontId="29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5" borderId="20" xfId="0" applyFont="1" applyFill="1" applyBorder="1" applyAlignment="1">
      <alignment horizontal="left"/>
    </xf>
    <xf numFmtId="0" fontId="22" fillId="5" borderId="6" xfId="0" applyFont="1" applyFill="1" applyBorder="1" applyAlignment="1">
      <alignment horizontal="left" wrapText="1"/>
    </xf>
    <xf numFmtId="0" fontId="22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26" fillId="5" borderId="0" xfId="0" applyFont="1" applyFill="1" applyAlignment="1">
      <alignment horizontal="left"/>
    </xf>
    <xf numFmtId="0" fontId="22" fillId="5" borderId="6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" fillId="5" borderId="0" xfId="0" applyFont="1" applyFill="1"/>
    <xf numFmtId="0" fontId="2" fillId="5" borderId="20" xfId="0" applyFont="1" applyFill="1" applyBorder="1"/>
    <xf numFmtId="0" fontId="4" fillId="5" borderId="6" xfId="0" applyFont="1" applyFill="1" applyBorder="1"/>
    <xf numFmtId="0" fontId="4" fillId="5" borderId="0" xfId="0" applyFont="1" applyFill="1" applyAlignment="1">
      <alignment horizontal="right"/>
    </xf>
    <xf numFmtId="0" fontId="22" fillId="5" borderId="2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right" vertical="center"/>
    </xf>
    <xf numFmtId="0" fontId="83" fillId="7" borderId="4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1" fillId="4" borderId="5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left" vertical="center" wrapText="1"/>
    </xf>
    <xf numFmtId="165" fontId="3" fillId="8" borderId="4" xfId="0" applyNumberFormat="1" applyFont="1" applyFill="1" applyBorder="1" applyAlignment="1">
      <alignment horizontal="right" vertical="center"/>
    </xf>
    <xf numFmtId="0" fontId="22" fillId="5" borderId="5" xfId="0" applyFont="1" applyFill="1" applyBorder="1" applyAlignment="1">
      <alignment horizontal="left" vertical="center"/>
    </xf>
    <xf numFmtId="166" fontId="16" fillId="11" borderId="4" xfId="0" applyNumberFormat="1" applyFont="1" applyFill="1" applyBorder="1" applyAlignment="1">
      <alignment vertical="center"/>
    </xf>
    <xf numFmtId="166" fontId="13" fillId="6" borderId="4" xfId="0" applyNumberFormat="1" applyFont="1" applyFill="1" applyBorder="1" applyAlignment="1">
      <alignment vertical="center"/>
    </xf>
    <xf numFmtId="166" fontId="16" fillId="9" borderId="4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5" fillId="5" borderId="4" xfId="0" applyFont="1" applyFill="1" applyBorder="1" applyAlignment="1">
      <alignment horizontal="right" vertical="center" wrapText="1"/>
    </xf>
    <xf numFmtId="166" fontId="16" fillId="11" borderId="4" xfId="0" applyNumberFormat="1" applyFont="1" applyFill="1" applyBorder="1" applyAlignment="1">
      <alignment horizontal="right" vertical="center"/>
    </xf>
    <xf numFmtId="166" fontId="16" fillId="6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66" fontId="31" fillId="4" borderId="4" xfId="0" applyNumberFormat="1" applyFont="1" applyFill="1" applyBorder="1" applyAlignment="1">
      <alignment vertical="center"/>
    </xf>
    <xf numFmtId="166" fontId="31" fillId="6" borderId="4" xfId="0" applyNumberFormat="1" applyFont="1" applyFill="1" applyBorder="1" applyAlignment="1">
      <alignment vertical="center"/>
    </xf>
    <xf numFmtId="166" fontId="31" fillId="9" borderId="4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6" fillId="0" borderId="14" xfId="0" applyFont="1" applyBorder="1"/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1" fillId="13" borderId="6" xfId="0" applyFont="1" applyFill="1" applyBorder="1" applyAlignment="1">
      <alignment vertical="center"/>
    </xf>
    <xf numFmtId="0" fontId="61" fillId="13" borderId="0" xfId="0" applyFont="1" applyFill="1" applyAlignment="1">
      <alignment vertical="center"/>
    </xf>
    <xf numFmtId="0" fontId="62" fillId="13" borderId="0" xfId="0" applyFont="1" applyFill="1" applyAlignment="1">
      <alignment horizontal="right" vertical="center"/>
    </xf>
    <xf numFmtId="0" fontId="61" fillId="13" borderId="21" xfId="0" applyFont="1" applyFill="1" applyBorder="1" applyAlignment="1">
      <alignment vertical="center"/>
    </xf>
    <xf numFmtId="0" fontId="61" fillId="13" borderId="1" xfId="0" applyFont="1" applyFill="1" applyBorder="1" applyAlignment="1">
      <alignment vertical="center"/>
    </xf>
    <xf numFmtId="0" fontId="62" fillId="13" borderId="1" xfId="0" applyFont="1" applyFill="1" applyBorder="1" applyAlignment="1">
      <alignment horizontal="right" vertical="center"/>
    </xf>
    <xf numFmtId="0" fontId="39" fillId="7" borderId="19" xfId="0" applyFont="1" applyFill="1" applyBorder="1" applyAlignment="1">
      <alignment vertical="center"/>
    </xf>
    <xf numFmtId="0" fontId="39" fillId="7" borderId="6" xfId="0" applyFont="1" applyFill="1" applyBorder="1" applyAlignment="1">
      <alignment vertical="center"/>
    </xf>
    <xf numFmtId="0" fontId="39" fillId="7" borderId="21" xfId="0" applyFont="1" applyFill="1" applyBorder="1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0" fontId="8" fillId="0" borderId="0" xfId="0" applyFont="1"/>
    <xf numFmtId="0" fontId="3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0" xfId="0" applyFont="1" applyBorder="1" applyAlignment="1">
      <alignment wrapText="1"/>
    </xf>
    <xf numFmtId="0" fontId="69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9" fontId="71" fillId="0" borderId="1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17" fillId="0" borderId="0" xfId="0" applyFont="1" applyAlignment="1">
      <alignment vertical="center"/>
    </xf>
    <xf numFmtId="0" fontId="22" fillId="5" borderId="17" xfId="0" applyFont="1" applyFill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22" fillId="5" borderId="0" xfId="0" applyFont="1" applyFill="1" applyAlignment="1">
      <alignment vertical="center"/>
    </xf>
    <xf numFmtId="0" fontId="22" fillId="5" borderId="1" xfId="0" applyFont="1" applyFill="1" applyBorder="1" applyAlignment="1">
      <alignment horizontal="right" vertical="center"/>
    </xf>
    <xf numFmtId="0" fontId="30" fillId="0" borderId="0" xfId="0" applyFont="1" applyAlignment="1">
      <alignment horizontal="left"/>
    </xf>
    <xf numFmtId="9" fontId="30" fillId="0" borderId="0" xfId="0" applyNumberFormat="1" applyFont="1" applyAlignment="1">
      <alignment horizontal="center" vertical="center"/>
    </xf>
    <xf numFmtId="3" fontId="3" fillId="5" borderId="17" xfId="0" applyNumberFormat="1" applyFont="1" applyFill="1" applyBorder="1" applyAlignment="1">
      <alignment horizontal="left" vertical="center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51" fillId="0" borderId="11" xfId="0" applyFont="1" applyBorder="1" applyAlignment="1">
      <alignment vertical="center" wrapText="1"/>
    </xf>
    <xf numFmtId="0" fontId="30" fillId="0" borderId="0" xfId="0" applyFont="1"/>
    <xf numFmtId="3" fontId="3" fillId="5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20" xfId="0" applyFont="1" applyFill="1" applyBorder="1" applyAlignment="1">
      <alignment vertical="center"/>
    </xf>
    <xf numFmtId="0" fontId="51" fillId="0" borderId="0" xfId="0" applyFont="1" applyAlignment="1">
      <alignment vertical="center" wrapText="1"/>
    </xf>
    <xf numFmtId="0" fontId="30" fillId="0" borderId="8" xfId="0" applyFont="1" applyBorder="1"/>
    <xf numFmtId="0" fontId="22" fillId="5" borderId="0" xfId="0" applyFont="1" applyFill="1"/>
    <xf numFmtId="0" fontId="0" fillId="0" borderId="0" xfId="0" applyAlignment="1">
      <alignment vertical="center" wrapText="1"/>
    </xf>
    <xf numFmtId="0" fontId="3" fillId="5" borderId="0" xfId="0" applyFont="1" applyFill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165" fontId="15" fillId="5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/>
    </xf>
    <xf numFmtId="165" fontId="15" fillId="5" borderId="0" xfId="0" applyNumberFormat="1" applyFont="1" applyFill="1" applyAlignment="1">
      <alignment horizontal="center" vertical="center"/>
    </xf>
    <xf numFmtId="0" fontId="6" fillId="5" borderId="20" xfId="0" applyFont="1" applyFill="1" applyBorder="1" applyAlignment="1">
      <alignment vertical="center"/>
    </xf>
    <xf numFmtId="167" fontId="15" fillId="5" borderId="0" xfId="0" applyNumberFormat="1" applyFont="1" applyFill="1" applyAlignment="1">
      <alignment horizontal="center" vertical="center"/>
    </xf>
    <xf numFmtId="165" fontId="81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165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4" fillId="0" borderId="17" xfId="0" applyFont="1" applyBorder="1" applyAlignment="1">
      <alignment horizontal="right" vertical="center"/>
    </xf>
    <xf numFmtId="168" fontId="34" fillId="0" borderId="18" xfId="0" applyNumberFormat="1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168" fontId="34" fillId="0" borderId="2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9" fontId="34" fillId="0" borderId="0" xfId="0" applyNumberFormat="1" applyFont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165" fontId="71" fillId="0" borderId="37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0" fillId="0" borderId="2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6" fillId="0" borderId="1" xfId="0" applyFont="1" applyBorder="1"/>
    <xf numFmtId="9" fontId="3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30" fillId="0" borderId="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65" fontId="30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52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30" fillId="0" borderId="1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vertical="center"/>
    </xf>
    <xf numFmtId="0" fontId="22" fillId="5" borderId="2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right"/>
    </xf>
    <xf numFmtId="0" fontId="12" fillId="5" borderId="1" xfId="0" applyFont="1" applyFill="1" applyBorder="1"/>
    <xf numFmtId="0" fontId="21" fillId="0" borderId="0" xfId="0" applyFont="1" applyAlignment="1">
      <alignment horizontal="center" vertical="center"/>
    </xf>
    <xf numFmtId="0" fontId="4" fillId="5" borderId="21" xfId="0" applyFont="1" applyFill="1" applyBorder="1"/>
    <xf numFmtId="0" fontId="41" fillId="5" borderId="1" xfId="0" applyFont="1" applyFill="1" applyBorder="1" applyAlignment="1">
      <alignment wrapText="1"/>
    </xf>
    <xf numFmtId="0" fontId="41" fillId="5" borderId="22" xfId="0" applyFont="1" applyFill="1" applyBorder="1" applyAlignment="1">
      <alignment wrapText="1"/>
    </xf>
    <xf numFmtId="0" fontId="4" fillId="5" borderId="16" xfId="0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6" fillId="0" borderId="11" xfId="0" applyFont="1" applyBorder="1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vertical="center"/>
    </xf>
    <xf numFmtId="3" fontId="24" fillId="5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4" fillId="5" borderId="1" xfId="0" applyFont="1" applyFill="1" applyBorder="1" applyAlignment="1">
      <alignment wrapText="1"/>
    </xf>
    <xf numFmtId="0" fontId="35" fillId="5" borderId="1" xfId="0" applyFont="1" applyFill="1" applyBorder="1" applyAlignment="1">
      <alignment horizontal="right"/>
    </xf>
    <xf numFmtId="0" fontId="24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6" fillId="5" borderId="22" xfId="0" applyFont="1" applyFill="1" applyBorder="1"/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171" fontId="68" fillId="0" borderId="0" xfId="0" applyNumberFormat="1" applyFont="1" applyAlignment="1">
      <alignment vertical="center"/>
    </xf>
    <xf numFmtId="0" fontId="4" fillId="5" borderId="19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3" fontId="4" fillId="5" borderId="0" xfId="0" applyNumberFormat="1" applyFont="1" applyFill="1" applyAlignment="1">
      <alignment horizontal="center"/>
    </xf>
    <xf numFmtId="0" fontId="13" fillId="4" borderId="3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165" fontId="12" fillId="10" borderId="3" xfId="0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78" fillId="0" borderId="3" xfId="0" applyFont="1" applyBorder="1" applyAlignment="1">
      <alignment horizontal="left" vertical="center" wrapText="1"/>
    </xf>
    <xf numFmtId="165" fontId="15" fillId="0" borderId="4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6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166" fontId="13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89" fillId="4" borderId="4" xfId="0" applyFont="1" applyFill="1" applyBorder="1" applyAlignment="1">
      <alignment horizontal="right" vertical="center" wrapText="1"/>
    </xf>
    <xf numFmtId="0" fontId="91" fillId="4" borderId="4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vertical="center"/>
    </xf>
    <xf numFmtId="9" fontId="6" fillId="0" borderId="0" xfId="0" applyNumberFormat="1" applyFont="1" applyAlignment="1">
      <alignment horizontal="left"/>
    </xf>
    <xf numFmtId="166" fontId="84" fillId="4" borderId="4" xfId="0" applyNumberFormat="1" applyFont="1" applyFill="1" applyBorder="1" applyAlignment="1">
      <alignment vertical="center"/>
    </xf>
    <xf numFmtId="166" fontId="84" fillId="6" borderId="4" xfId="0" applyNumberFormat="1" applyFont="1" applyFill="1" applyBorder="1" applyAlignment="1">
      <alignment vertical="center"/>
    </xf>
    <xf numFmtId="166" fontId="84" fillId="12" borderId="4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5" fontId="19" fillId="5" borderId="4" xfId="0" applyNumberFormat="1" applyFont="1" applyFill="1" applyBorder="1" applyAlignment="1">
      <alignment horizontal="center" vertical="center"/>
    </xf>
    <xf numFmtId="0" fontId="12" fillId="0" borderId="13" xfId="0" applyFont="1" applyBorder="1"/>
    <xf numFmtId="165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12" fillId="0" borderId="0" xfId="0" applyFont="1"/>
    <xf numFmtId="165" fontId="6" fillId="0" borderId="0" xfId="0" applyNumberFormat="1" applyFont="1" applyAlignment="1">
      <alignment horizontal="center"/>
    </xf>
    <xf numFmtId="0" fontId="6" fillId="0" borderId="31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6" fillId="0" borderId="43" xfId="0" applyFont="1" applyBorder="1" applyAlignment="1">
      <alignment wrapText="1"/>
    </xf>
    <xf numFmtId="0" fontId="6" fillId="16" borderId="19" xfId="0" applyFont="1" applyFill="1" applyBorder="1"/>
    <xf numFmtId="0" fontId="6" fillId="16" borderId="17" xfId="0" applyFont="1" applyFill="1" applyBorder="1"/>
    <xf numFmtId="0" fontId="6" fillId="16" borderId="18" xfId="0" applyFont="1" applyFill="1" applyBorder="1"/>
    <xf numFmtId="174" fontId="8" fillId="0" borderId="4" xfId="4" applyNumberFormat="1" applyFont="1" applyFill="1" applyBorder="1" applyAlignment="1">
      <alignment vertical="center"/>
    </xf>
    <xf numFmtId="174" fontId="94" fillId="0" borderId="4" xfId="4" applyNumberFormat="1" applyFont="1" applyFill="1" applyBorder="1" applyAlignment="1">
      <alignment vertical="center"/>
    </xf>
    <xf numFmtId="0" fontId="6" fillId="16" borderId="0" xfId="0" applyFont="1" applyFill="1" applyAlignment="1">
      <alignment vertical="center"/>
    </xf>
    <xf numFmtId="0" fontId="6" fillId="16" borderId="20" xfId="0" applyFont="1" applyFill="1" applyBorder="1" applyAlignment="1">
      <alignment vertical="center"/>
    </xf>
    <xf numFmtId="174" fontId="6" fillId="16" borderId="0" xfId="4" applyNumberFormat="1" applyFont="1" applyFill="1" applyBorder="1" applyAlignment="1" applyProtection="1">
      <alignment vertical="center"/>
      <protection hidden="1"/>
    </xf>
    <xf numFmtId="0" fontId="6" fillId="16" borderId="6" xfId="0" applyFont="1" applyFill="1" applyBorder="1" applyAlignment="1">
      <alignment vertical="center"/>
    </xf>
    <xf numFmtId="0" fontId="6" fillId="16" borderId="21" xfId="0" applyFont="1" applyFill="1" applyBorder="1"/>
    <xf numFmtId="0" fontId="6" fillId="16" borderId="1" xfId="0" applyFont="1" applyFill="1" applyBorder="1"/>
    <xf numFmtId="0" fontId="6" fillId="16" borderId="22" xfId="0" applyFont="1" applyFill="1" applyBorder="1"/>
    <xf numFmtId="0" fontId="6" fillId="0" borderId="48" xfId="0" applyFont="1" applyBorder="1" applyAlignment="1">
      <alignment wrapText="1"/>
    </xf>
    <xf numFmtId="0" fontId="6" fillId="0" borderId="49" xfId="0" applyFont="1" applyBorder="1"/>
    <xf numFmtId="0" fontId="6" fillId="0" borderId="50" xfId="0" applyFont="1" applyBorder="1"/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2" fillId="5" borderId="20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20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4" fillId="5" borderId="6" xfId="0" applyFont="1" applyFill="1" applyBorder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0" fontId="25" fillId="14" borderId="5" xfId="0" applyFont="1" applyFill="1" applyBorder="1" applyAlignment="1">
      <alignment horizontal="center" wrapText="1"/>
    </xf>
    <xf numFmtId="0" fontId="25" fillId="14" borderId="2" xfId="0" applyFont="1" applyFill="1" applyBorder="1" applyAlignment="1">
      <alignment horizontal="center" wrapText="1"/>
    </xf>
    <xf numFmtId="0" fontId="25" fillId="14" borderId="3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vertical="top"/>
    </xf>
    <xf numFmtId="0" fontId="22" fillId="5" borderId="0" xfId="0" applyFont="1" applyFill="1" applyAlignment="1">
      <alignment vertical="top"/>
    </xf>
    <xf numFmtId="0" fontId="17" fillId="3" borderId="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65" fillId="0" borderId="23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28" xfId="0" applyFont="1" applyBorder="1" applyAlignment="1">
      <alignment horizontal="center" vertical="center" wrapText="1"/>
    </xf>
    <xf numFmtId="0" fontId="65" fillId="0" borderId="29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left" vertical="center"/>
    </xf>
    <xf numFmtId="0" fontId="31" fillId="4" borderId="3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vertical="center"/>
    </xf>
    <xf numFmtId="0" fontId="11" fillId="10" borderId="2" xfId="0" applyFont="1" applyFill="1" applyBorder="1" applyAlignment="1">
      <alignment vertical="center"/>
    </xf>
    <xf numFmtId="0" fontId="13" fillId="12" borderId="38" xfId="0" applyFont="1" applyFill="1" applyBorder="1" applyAlignment="1">
      <alignment horizontal="center" vertical="center" wrapText="1"/>
    </xf>
    <xf numFmtId="0" fontId="13" fillId="12" borderId="3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70" fontId="24" fillId="0" borderId="5" xfId="0" applyNumberFormat="1" applyFont="1" applyBorder="1" applyAlignment="1" applyProtection="1">
      <alignment horizontal="left" vertical="center" wrapText="1"/>
      <protection locked="0"/>
    </xf>
    <xf numFmtId="170" fontId="24" fillId="0" borderId="3" xfId="0" applyNumberFormat="1" applyFont="1" applyBorder="1" applyAlignment="1" applyProtection="1">
      <alignment horizontal="left" vertical="center" wrapText="1"/>
      <protection locked="0"/>
    </xf>
    <xf numFmtId="0" fontId="32" fillId="2" borderId="5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4" fillId="7" borderId="5" xfId="1" applyFont="1" applyFill="1" applyBorder="1" applyAlignment="1" applyProtection="1">
      <alignment horizontal="center" vertical="center"/>
    </xf>
    <xf numFmtId="0" fontId="44" fillId="7" borderId="2" xfId="1" applyFont="1" applyFill="1" applyBorder="1" applyAlignment="1" applyProtection="1">
      <alignment horizontal="center" vertical="center"/>
    </xf>
    <xf numFmtId="0" fontId="44" fillId="7" borderId="3" xfId="1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88" fillId="4" borderId="5" xfId="0" applyFont="1" applyFill="1" applyBorder="1" applyAlignment="1">
      <alignment horizontal="left" vertical="center" wrapText="1"/>
    </xf>
    <xf numFmtId="0" fontId="88" fillId="4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1" fillId="5" borderId="16" xfId="0" applyFont="1" applyFill="1" applyBorder="1" applyAlignment="1">
      <alignment horizontal="left" vertical="center" wrapText="1"/>
    </xf>
    <xf numFmtId="0" fontId="41" fillId="5" borderId="35" xfId="0" applyFont="1" applyFill="1" applyBorder="1" applyAlignment="1">
      <alignment horizontal="left" vertical="center" wrapText="1"/>
    </xf>
    <xf numFmtId="0" fontId="22" fillId="5" borderId="21" xfId="1" applyFont="1" applyFill="1" applyBorder="1" applyAlignment="1" applyProtection="1">
      <alignment horizontal="left" vertical="center"/>
    </xf>
    <xf numFmtId="0" fontId="22" fillId="5" borderId="1" xfId="1" applyFont="1" applyFill="1" applyBorder="1" applyAlignment="1" applyProtection="1">
      <alignment horizontal="left" vertical="center"/>
    </xf>
    <xf numFmtId="0" fontId="22" fillId="5" borderId="22" xfId="1" applyFont="1" applyFill="1" applyBorder="1" applyAlignment="1" applyProtection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1" fillId="4" borderId="17" xfId="0" applyFont="1" applyFill="1" applyBorder="1" applyAlignment="1">
      <alignment vertical="center"/>
    </xf>
    <xf numFmtId="0" fontId="31" fillId="4" borderId="18" xfId="0" applyFont="1" applyFill="1" applyBorder="1" applyAlignment="1">
      <alignment vertical="center"/>
    </xf>
    <xf numFmtId="0" fontId="88" fillId="4" borderId="3" xfId="0" applyFont="1" applyFill="1" applyBorder="1" applyAlignment="1">
      <alignment horizontal="left" vertical="center" wrapText="1"/>
    </xf>
    <xf numFmtId="0" fontId="86" fillId="5" borderId="6" xfId="0" applyFont="1" applyFill="1" applyBorder="1" applyAlignment="1">
      <alignment horizontal="center" vertical="center" wrapText="1"/>
    </xf>
    <xf numFmtId="0" fontId="86" fillId="5" borderId="0" xfId="0" applyFont="1" applyFill="1" applyAlignment="1">
      <alignment horizontal="center" vertical="center" wrapText="1"/>
    </xf>
    <xf numFmtId="0" fontId="86" fillId="5" borderId="20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166" fontId="3" fillId="4" borderId="19" xfId="0" applyNumberFormat="1" applyFont="1" applyFill="1" applyBorder="1" applyAlignment="1">
      <alignment vertical="center"/>
    </xf>
    <xf numFmtId="166" fontId="3" fillId="4" borderId="17" xfId="0" applyNumberFormat="1" applyFont="1" applyFill="1" applyBorder="1" applyAlignment="1">
      <alignment vertical="center"/>
    </xf>
    <xf numFmtId="0" fontId="22" fillId="5" borderId="5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6" fillId="2" borderId="5" xfId="1" applyFont="1" applyFill="1" applyBorder="1" applyAlignment="1" applyProtection="1">
      <alignment horizontal="center" vertical="center"/>
    </xf>
    <xf numFmtId="0" fontId="76" fillId="2" borderId="3" xfId="1" applyFont="1" applyFill="1" applyBorder="1" applyAlignment="1" applyProtection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2" fillId="5" borderId="6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2" fillId="5" borderId="6" xfId="0" applyFont="1" applyFill="1" applyBorder="1" applyAlignment="1">
      <alignment vertical="top" wrapText="1"/>
    </xf>
    <xf numFmtId="0" fontId="22" fillId="5" borderId="20" xfId="0" applyFont="1" applyFill="1" applyBorder="1" applyAlignment="1">
      <alignment vertical="top" wrapText="1"/>
    </xf>
    <xf numFmtId="171" fontId="60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61" fillId="13" borderId="0" xfId="0" applyFont="1" applyFill="1" applyAlignment="1">
      <alignment horizontal="left" vertical="center"/>
    </xf>
    <xf numFmtId="0" fontId="61" fillId="13" borderId="20" xfId="0" applyFont="1" applyFill="1" applyBorder="1" applyAlignment="1">
      <alignment horizontal="left" vertical="center"/>
    </xf>
    <xf numFmtId="0" fontId="61" fillId="13" borderId="1" xfId="0" applyFont="1" applyFill="1" applyBorder="1" applyAlignment="1">
      <alignment horizontal="left" vertical="center" wrapText="1"/>
    </xf>
    <xf numFmtId="0" fontId="61" fillId="13" borderId="22" xfId="0" applyFont="1" applyFill="1" applyBorder="1" applyAlignment="1">
      <alignment horizontal="left" vertical="center" wrapText="1"/>
    </xf>
    <xf numFmtId="0" fontId="67" fillId="7" borderId="17" xfId="1" applyFont="1" applyFill="1" applyBorder="1" applyAlignment="1" applyProtection="1">
      <alignment horizontal="left" vertical="center" wrapText="1"/>
    </xf>
    <xf numFmtId="0" fontId="67" fillId="7" borderId="18" xfId="1" applyFont="1" applyFill="1" applyBorder="1" applyAlignment="1" applyProtection="1">
      <alignment horizontal="left" vertical="center" wrapText="1"/>
    </xf>
    <xf numFmtId="0" fontId="67" fillId="7" borderId="0" xfId="1" applyFont="1" applyFill="1" applyBorder="1" applyAlignment="1" applyProtection="1">
      <alignment horizontal="left" vertical="center" wrapText="1"/>
    </xf>
    <xf numFmtId="0" fontId="67" fillId="7" borderId="20" xfId="1" applyFont="1" applyFill="1" applyBorder="1" applyAlignment="1" applyProtection="1">
      <alignment horizontal="left" vertical="center" wrapText="1"/>
    </xf>
    <xf numFmtId="0" fontId="67" fillId="7" borderId="1" xfId="1" applyFont="1" applyFill="1" applyBorder="1" applyAlignment="1" applyProtection="1">
      <alignment vertical="center"/>
    </xf>
    <xf numFmtId="0" fontId="67" fillId="7" borderId="22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center" vertical="center"/>
    </xf>
    <xf numFmtId="0" fontId="3" fillId="7" borderId="5" xfId="0" applyFont="1" applyFill="1" applyBorder="1" applyAlignment="1" applyProtection="1">
      <alignment horizontal="left" vertical="top"/>
      <protection locked="0"/>
    </xf>
    <xf numFmtId="0" fontId="3" fillId="7" borderId="2" xfId="0" applyFont="1" applyFill="1" applyBorder="1" applyAlignment="1" applyProtection="1">
      <alignment horizontal="left" vertical="top"/>
      <protection locked="0"/>
    </xf>
    <xf numFmtId="0" fontId="3" fillId="7" borderId="3" xfId="0" applyFont="1" applyFill="1" applyBorder="1" applyAlignment="1" applyProtection="1">
      <alignment horizontal="left" vertical="top"/>
      <protection locked="0"/>
    </xf>
    <xf numFmtId="0" fontId="17" fillId="6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61" fillId="13" borderId="6" xfId="0" applyFont="1" applyFill="1" applyBorder="1" applyAlignment="1">
      <alignment horizontal="left"/>
    </xf>
    <xf numFmtId="0" fontId="61" fillId="13" borderId="0" xfId="0" applyFont="1" applyFill="1" applyAlignment="1">
      <alignment horizontal="left"/>
    </xf>
    <xf numFmtId="0" fontId="61" fillId="13" borderId="20" xfId="0" applyFont="1" applyFill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31" fillId="12" borderId="5" xfId="0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2" borderId="3" xfId="0" applyFont="1" applyFill="1" applyBorder="1" applyAlignment="1">
      <alignment horizontal="center" vertical="center"/>
    </xf>
    <xf numFmtId="0" fontId="2" fillId="15" borderId="45" xfId="0" applyFont="1" applyFill="1" applyBorder="1" applyAlignment="1">
      <alignment horizontal="left" vertical="center"/>
    </xf>
    <xf numFmtId="0" fontId="2" fillId="15" borderId="46" xfId="0" applyFont="1" applyFill="1" applyBorder="1" applyAlignment="1">
      <alignment horizontal="left" vertical="center"/>
    </xf>
    <xf numFmtId="0" fontId="2" fillId="15" borderId="47" xfId="0" applyFont="1" applyFill="1" applyBorder="1" applyAlignment="1">
      <alignment horizontal="left" vertical="center"/>
    </xf>
    <xf numFmtId="0" fontId="3" fillId="15" borderId="2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0" fontId="3" fillId="15" borderId="22" xfId="0" applyFont="1" applyFill="1" applyBorder="1" applyAlignment="1">
      <alignment horizontal="left" vertical="top" wrapText="1"/>
    </xf>
    <xf numFmtId="0" fontId="94" fillId="16" borderId="6" xfId="0" applyFont="1" applyFill="1" applyBorder="1" applyAlignment="1">
      <alignment horizontal="right" vertical="center"/>
    </xf>
    <xf numFmtId="0" fontId="94" fillId="16" borderId="20" xfId="0" applyFont="1" applyFill="1" applyBorder="1" applyAlignment="1">
      <alignment horizontal="right" vertical="center"/>
    </xf>
    <xf numFmtId="0" fontId="6" fillId="16" borderId="6" xfId="0" applyFont="1" applyFill="1" applyBorder="1" applyAlignment="1">
      <alignment horizontal="right" vertical="center"/>
    </xf>
    <xf numFmtId="0" fontId="6" fillId="16" borderId="0" xfId="0" applyFont="1" applyFill="1" applyAlignment="1">
      <alignment horizontal="right" vertical="center"/>
    </xf>
    <xf numFmtId="0" fontId="28" fillId="5" borderId="21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/>
    </xf>
    <xf numFmtId="168" fontId="35" fillId="0" borderId="33" xfId="0" applyNumberFormat="1" applyFont="1" applyBorder="1" applyAlignment="1" applyProtection="1">
      <alignment horizontal="center" vertical="center"/>
      <protection locked="0"/>
    </xf>
    <xf numFmtId="168" fontId="35" fillId="0" borderId="34" xfId="0" applyNumberFormat="1" applyFont="1" applyBorder="1" applyAlignment="1" applyProtection="1">
      <alignment horizontal="center" vertical="center"/>
      <protection locked="0"/>
    </xf>
    <xf numFmtId="0" fontId="51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left"/>
    </xf>
    <xf numFmtId="0" fontId="24" fillId="5" borderId="17" xfId="0" applyFont="1" applyFill="1" applyBorder="1" applyAlignment="1">
      <alignment horizontal="left" vertical="center"/>
    </xf>
    <xf numFmtId="0" fontId="24" fillId="5" borderId="18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4" fillId="5" borderId="20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0" fontId="24" fillId="5" borderId="22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top" wrapText="1"/>
    </xf>
    <xf numFmtId="0" fontId="3" fillId="5" borderId="20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center" wrapText="1"/>
    </xf>
    <xf numFmtId="0" fontId="28" fillId="5" borderId="6" xfId="0" applyFont="1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3" fillId="5" borderId="1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22" fillId="5" borderId="2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0" fontId="35" fillId="5" borderId="6" xfId="0" applyFont="1" applyFill="1" applyBorder="1" applyAlignment="1">
      <alignment vertical="center"/>
    </xf>
    <xf numFmtId="0" fontId="35" fillId="5" borderId="0" xfId="0" applyFont="1" applyFill="1" applyAlignment="1">
      <alignment vertical="center"/>
    </xf>
    <xf numFmtId="0" fontId="3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5" fillId="0" borderId="17" xfId="0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" fillId="5" borderId="22" xfId="0" applyFont="1" applyFill="1" applyBorder="1" applyAlignment="1">
      <alignment horizontal="left" vertical="top" wrapText="1"/>
    </xf>
    <xf numFmtId="0" fontId="24" fillId="5" borderId="0" xfId="0" applyFont="1" applyFill="1" applyAlignment="1" applyProtection="1">
      <alignment horizontal="left" vertical="center"/>
      <protection locked="0"/>
    </xf>
    <xf numFmtId="0" fontId="24" fillId="5" borderId="20" xfId="0" applyFont="1" applyFill="1" applyBorder="1" applyAlignment="1" applyProtection="1">
      <alignment horizontal="left" vertical="center"/>
      <protection locked="0"/>
    </xf>
    <xf numFmtId="0" fontId="22" fillId="5" borderId="19" xfId="0" applyFont="1" applyFill="1" applyBorder="1" applyAlignment="1">
      <alignment vertical="center"/>
    </xf>
    <xf numFmtId="0" fontId="22" fillId="5" borderId="17" xfId="0" applyFont="1" applyFill="1" applyBorder="1" applyAlignment="1">
      <alignment vertical="center"/>
    </xf>
    <xf numFmtId="0" fontId="22" fillId="5" borderId="2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4" fillId="5" borderId="17" xfId="0" applyFont="1" applyFill="1" applyBorder="1" applyAlignment="1" applyProtection="1">
      <alignment horizontal="left" vertical="center"/>
      <protection locked="0"/>
    </xf>
    <xf numFmtId="0" fontId="24" fillId="5" borderId="18" xfId="0" applyFont="1" applyFill="1" applyBorder="1" applyAlignment="1" applyProtection="1">
      <alignment horizontal="left" vertical="center"/>
      <protection locked="0"/>
    </xf>
    <xf numFmtId="0" fontId="24" fillId="5" borderId="1" xfId="0" applyFont="1" applyFill="1" applyBorder="1" applyAlignment="1">
      <alignment vertical="center"/>
    </xf>
    <xf numFmtId="0" fontId="72" fillId="5" borderId="0" xfId="0" applyFont="1" applyFill="1" applyAlignment="1">
      <alignment vertical="center"/>
    </xf>
    <xf numFmtId="0" fontId="22" fillId="5" borderId="19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22" fillId="5" borderId="19" xfId="0" applyFont="1" applyFill="1" applyBorder="1" applyAlignment="1">
      <alignment horizontal="left" wrapText="1"/>
    </xf>
    <xf numFmtId="0" fontId="22" fillId="5" borderId="17" xfId="0" applyFont="1" applyFill="1" applyBorder="1" applyAlignment="1">
      <alignment horizontal="left" wrapText="1"/>
    </xf>
    <xf numFmtId="0" fontId="22" fillId="5" borderId="6" xfId="0" applyFont="1" applyFill="1" applyBorder="1" applyAlignment="1">
      <alignment horizontal="left" wrapText="1"/>
    </xf>
    <xf numFmtId="0" fontId="22" fillId="5" borderId="0" xfId="0" applyFont="1" applyFill="1" applyAlignment="1">
      <alignment horizontal="left" wrapText="1"/>
    </xf>
    <xf numFmtId="0" fontId="31" fillId="3" borderId="19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168" fontId="21" fillId="0" borderId="38" xfId="0" applyNumberFormat="1" applyFont="1" applyBorder="1" applyAlignment="1" applyProtection="1">
      <alignment horizontal="center" vertical="center"/>
      <protection locked="0"/>
    </xf>
    <xf numFmtId="168" fontId="21" fillId="0" borderId="39" xfId="0" applyNumberFormat="1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6" fillId="0" borderId="0" xfId="0" applyFont="1" applyAlignment="1">
      <alignment vertical="top"/>
    </xf>
    <xf numFmtId="0" fontId="35" fillId="0" borderId="17" xfId="0" applyFont="1" applyBorder="1" applyAlignment="1">
      <alignment vertical="center" wrapText="1"/>
    </xf>
    <xf numFmtId="0" fontId="31" fillId="3" borderId="5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71" fillId="0" borderId="36" xfId="0" applyFont="1" applyBorder="1" applyAlignment="1" applyProtection="1">
      <alignment horizontal="left" vertical="center" wrapText="1"/>
      <protection locked="0"/>
    </xf>
    <xf numFmtId="0" fontId="71" fillId="0" borderId="15" xfId="0" applyFont="1" applyBorder="1" applyAlignment="1" applyProtection="1">
      <alignment horizontal="left" vertical="center" wrapText="1"/>
      <protection locked="0"/>
    </xf>
  </cellXfs>
  <cellStyles count="5">
    <cellStyle name="Lien hypertexte" xfId="1" builtinId="8"/>
    <cellStyle name="Monétaire" xfId="4" builtinId="4"/>
    <cellStyle name="Normal" xfId="0" builtinId="0"/>
    <cellStyle name="Normal 2" xfId="2" xr:uid="{0143EDB5-A178-4D91-A9BE-FBD8269FF0F7}"/>
    <cellStyle name="Pourcentage" xfId="3" builtinId="5"/>
  </cellStyles>
  <dxfs count="12">
    <dxf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3E9F5"/>
      <color rgb="FFFFFFCC"/>
      <color rgb="FFE1F7FF"/>
      <color rgb="FFAFEAFF"/>
      <color rgb="FF71DAFF"/>
      <color rgb="FFFFF4EB"/>
      <color rgb="FFFFECE7"/>
      <color rgb="FFFFDDD5"/>
      <color rgb="FFFFBDBD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9" y="63500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128</xdr:row>
          <xdr:rowOff>38100</xdr:rowOff>
        </xdr:from>
        <xdr:to>
          <xdr:col>9</xdr:col>
          <xdr:colOff>908050</xdr:colOff>
          <xdr:row>128</xdr:row>
          <xdr:rowOff>469900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26</xdr:col>
      <xdr:colOff>644525</xdr:colOff>
      <xdr:row>6</xdr:row>
      <xdr:rowOff>844550</xdr:rowOff>
    </xdr:from>
    <xdr:to>
      <xdr:col>38</xdr:col>
      <xdr:colOff>135446</xdr:colOff>
      <xdr:row>19</xdr:row>
      <xdr:rowOff>9277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14400" y="2066925"/>
          <a:ext cx="8634921" cy="1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20650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3825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6667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  <pageSetUpPr fitToPage="1"/>
  </sheetPr>
  <dimension ref="B1:P134"/>
  <sheetViews>
    <sheetView showGridLines="0" tabSelected="1" zoomScaleNormal="100" workbookViewId="0">
      <selection activeCell="C9" sqref="C9:J9"/>
    </sheetView>
  </sheetViews>
  <sheetFormatPr baseColWidth="10" defaultColWidth="10.81640625" defaultRowHeight="14" x14ac:dyDescent="0.35"/>
  <cols>
    <col min="1" max="1" width="1.54296875" style="28" customWidth="1"/>
    <col min="2" max="2" width="2.54296875" style="28" customWidth="1"/>
    <col min="3" max="3" width="27.54296875" style="28" customWidth="1"/>
    <col min="4" max="4" width="20.6328125" style="28" customWidth="1"/>
    <col min="5" max="5" width="20.6328125" style="95" customWidth="1"/>
    <col min="6" max="7" width="18.54296875" style="28" customWidth="1"/>
    <col min="8" max="8" width="20.54296875" style="28" customWidth="1"/>
    <col min="9" max="9" width="19.54296875" style="28" customWidth="1"/>
    <col min="10" max="10" width="18.54296875" style="28" customWidth="1"/>
    <col min="11" max="11" width="2.54296875" style="95" customWidth="1"/>
    <col min="12" max="12" width="1.54296875" style="28" customWidth="1"/>
    <col min="13" max="13" width="28.08984375" style="28" bestFit="1" customWidth="1"/>
    <col min="14" max="14" width="19.1796875" style="28" hidden="1" customWidth="1"/>
    <col min="15" max="15" width="12.1796875" style="28" customWidth="1"/>
    <col min="16" max="16" width="16.81640625" style="28" customWidth="1"/>
    <col min="17" max="17" width="21.54296875" style="28" customWidth="1"/>
    <col min="18" max="16384" width="10.81640625" style="28"/>
  </cols>
  <sheetData>
    <row r="1" spans="2:16" ht="38.15" customHeight="1" x14ac:dyDescent="0.35">
      <c r="E1" s="378" t="s">
        <v>44</v>
      </c>
      <c r="F1" s="378"/>
      <c r="G1" s="378"/>
      <c r="H1" s="378"/>
      <c r="I1" s="378"/>
      <c r="J1" s="378"/>
      <c r="K1" s="378"/>
      <c r="L1" s="141"/>
      <c r="M1" s="141"/>
      <c r="O1" s="141"/>
      <c r="P1" s="142"/>
    </row>
    <row r="2" spans="2:16" ht="18" customHeight="1" x14ac:dyDescent="0.35">
      <c r="K2" s="29" t="s">
        <v>57</v>
      </c>
      <c r="O2" s="95"/>
    </row>
    <row r="3" spans="2:16" ht="18" customHeight="1" x14ac:dyDescent="0.35">
      <c r="C3" s="143"/>
      <c r="D3" s="143"/>
      <c r="E3" s="143"/>
      <c r="F3" s="144"/>
      <c r="K3" s="30" t="s">
        <v>7</v>
      </c>
      <c r="O3" s="95"/>
    </row>
    <row r="4" spans="2:16" ht="12" customHeight="1" x14ac:dyDescent="0.35">
      <c r="C4" s="143"/>
      <c r="D4" s="143"/>
      <c r="E4" s="143"/>
      <c r="F4" s="144"/>
      <c r="K4" s="31" t="s">
        <v>218</v>
      </c>
      <c r="O4" s="95"/>
    </row>
    <row r="5" spans="2:16" ht="10" customHeight="1" x14ac:dyDescent="0.35">
      <c r="C5" s="143"/>
      <c r="D5" s="143"/>
      <c r="E5" s="143"/>
      <c r="F5" s="144"/>
      <c r="K5" s="30"/>
      <c r="O5" s="95"/>
    </row>
    <row r="6" spans="2:16" ht="70" customHeight="1" x14ac:dyDescent="0.35">
      <c r="C6" s="382" t="s">
        <v>45</v>
      </c>
      <c r="D6" s="383"/>
      <c r="E6" s="383"/>
      <c r="F6" s="383"/>
      <c r="G6" s="383"/>
      <c r="H6" s="383"/>
      <c r="I6" s="383"/>
      <c r="J6" s="384"/>
      <c r="K6" s="30"/>
      <c r="N6" s="407" t="s">
        <v>116</v>
      </c>
      <c r="O6" s="95"/>
    </row>
    <row r="7" spans="2:16" ht="10" customHeight="1" thickBot="1" x14ac:dyDescent="0.4">
      <c r="N7" s="407"/>
      <c r="O7" s="47"/>
      <c r="P7" s="111"/>
    </row>
    <row r="8" spans="2:16" ht="10" customHeight="1" x14ac:dyDescent="0.35">
      <c r="B8" s="38"/>
      <c r="C8" s="42"/>
      <c r="D8" s="42"/>
      <c r="E8" s="93"/>
      <c r="F8" s="42"/>
      <c r="G8" s="42"/>
      <c r="H8" s="42"/>
      <c r="I8" s="42"/>
      <c r="J8" s="42"/>
      <c r="K8" s="209"/>
      <c r="N8" s="47"/>
      <c r="O8" s="111"/>
    </row>
    <row r="9" spans="2:16" ht="27.65" customHeight="1" x14ac:dyDescent="0.35">
      <c r="B9" s="44"/>
      <c r="C9" s="349" t="s">
        <v>81</v>
      </c>
      <c r="D9" s="350"/>
      <c r="E9" s="350"/>
      <c r="F9" s="350"/>
      <c r="G9" s="350"/>
      <c r="H9" s="350"/>
      <c r="I9" s="350"/>
      <c r="J9" s="351"/>
      <c r="K9" s="56"/>
      <c r="N9" s="47"/>
      <c r="O9" s="111"/>
    </row>
    <row r="10" spans="2:16" ht="16" customHeight="1" x14ac:dyDescent="0.35">
      <c r="B10" s="44"/>
      <c r="K10" s="56"/>
      <c r="N10" s="47"/>
      <c r="O10" s="111"/>
    </row>
    <row r="11" spans="2:16" ht="27.65" customHeight="1" x14ac:dyDescent="0.35">
      <c r="B11" s="44"/>
      <c r="C11" s="210" t="s">
        <v>82</v>
      </c>
      <c r="K11" s="56"/>
      <c r="N11" s="47"/>
      <c r="O11" s="111"/>
    </row>
    <row r="12" spans="2:16" ht="48" customHeight="1" x14ac:dyDescent="0.35">
      <c r="B12" s="44"/>
      <c r="D12" s="386" t="s">
        <v>83</v>
      </c>
      <c r="E12" s="386"/>
      <c r="F12" s="386"/>
      <c r="G12" s="386"/>
      <c r="H12" s="386"/>
      <c r="I12" s="386"/>
      <c r="J12" s="386"/>
      <c r="K12" s="56"/>
      <c r="N12" s="47"/>
      <c r="O12" s="111"/>
    </row>
    <row r="13" spans="2:16" ht="16" customHeight="1" x14ac:dyDescent="0.35">
      <c r="B13" s="44"/>
      <c r="D13" s="211"/>
      <c r="K13" s="56"/>
      <c r="N13" s="47"/>
      <c r="O13" s="111"/>
    </row>
    <row r="14" spans="2:16" ht="27.65" customHeight="1" x14ac:dyDescent="0.35">
      <c r="B14" s="44"/>
      <c r="C14" s="210" t="s">
        <v>84</v>
      </c>
      <c r="D14" s="212"/>
      <c r="E14" s="212"/>
      <c r="F14" s="212"/>
      <c r="K14" s="56"/>
      <c r="N14" s="47"/>
      <c r="O14" s="111"/>
    </row>
    <row r="15" spans="2:16" ht="26.15" customHeight="1" x14ac:dyDescent="0.35">
      <c r="B15" s="44"/>
      <c r="D15" s="386" t="s">
        <v>85</v>
      </c>
      <c r="E15" s="386"/>
      <c r="F15" s="386"/>
      <c r="G15" s="386"/>
      <c r="H15" s="386"/>
      <c r="I15" s="386"/>
      <c r="J15" s="386"/>
      <c r="K15" s="56"/>
      <c r="N15" s="47"/>
      <c r="O15" s="111"/>
    </row>
    <row r="16" spans="2:16" ht="10" customHeight="1" thickBot="1" x14ac:dyDescent="0.4">
      <c r="B16" s="84"/>
      <c r="C16" s="208"/>
      <c r="D16" s="208"/>
      <c r="E16" s="213"/>
      <c r="F16" s="208"/>
      <c r="G16" s="208"/>
      <c r="H16" s="208"/>
      <c r="I16" s="208"/>
      <c r="J16" s="208"/>
      <c r="K16" s="89"/>
      <c r="N16" s="47"/>
      <c r="O16" s="111"/>
    </row>
    <row r="17" spans="2:16" ht="14.15" customHeight="1" thickBot="1" x14ac:dyDescent="0.4">
      <c r="O17" s="47"/>
      <c r="P17" s="111"/>
    </row>
    <row r="18" spans="2:16" ht="10" customHeight="1" x14ac:dyDescent="0.35">
      <c r="B18" s="38"/>
      <c r="C18" s="42"/>
      <c r="D18" s="42"/>
      <c r="E18" s="93"/>
      <c r="F18" s="42"/>
      <c r="G18" s="42"/>
      <c r="H18" s="42"/>
      <c r="I18" s="42"/>
      <c r="J18" s="42"/>
      <c r="K18" s="209"/>
      <c r="O18" s="47"/>
      <c r="P18" s="111"/>
    </row>
    <row r="19" spans="2:16" ht="26.15" customHeight="1" x14ac:dyDescent="0.45">
      <c r="B19" s="44"/>
      <c r="C19" s="349" t="s">
        <v>8</v>
      </c>
      <c r="D19" s="350"/>
      <c r="E19" s="350"/>
      <c r="F19" s="350"/>
      <c r="G19" s="350"/>
      <c r="H19" s="350"/>
      <c r="I19" s="350"/>
      <c r="J19" s="351"/>
      <c r="K19" s="45"/>
      <c r="N19" s="148"/>
      <c r="O19" s="95"/>
    </row>
    <row r="20" spans="2:16" ht="28" customHeight="1" x14ac:dyDescent="0.45">
      <c r="B20" s="44"/>
      <c r="C20" s="379" t="s">
        <v>6</v>
      </c>
      <c r="D20" s="379"/>
      <c r="E20" s="379"/>
      <c r="F20" s="379"/>
      <c r="G20" s="379"/>
      <c r="H20" s="379"/>
      <c r="I20" s="379"/>
      <c r="J20" s="379"/>
      <c r="K20" s="56"/>
      <c r="N20" s="148"/>
    </row>
    <row r="21" spans="2:16" ht="10" customHeight="1" x14ac:dyDescent="0.45">
      <c r="B21" s="44"/>
      <c r="C21" s="214"/>
      <c r="D21" s="215"/>
      <c r="E21" s="215"/>
      <c r="F21" s="215"/>
      <c r="G21" s="215"/>
      <c r="H21" s="215"/>
      <c r="I21" s="215"/>
      <c r="J21" s="216"/>
      <c r="K21" s="56"/>
      <c r="N21" s="148"/>
    </row>
    <row r="22" spans="2:16" ht="24" customHeight="1" x14ac:dyDescent="0.35">
      <c r="B22" s="44"/>
      <c r="C22" s="336" t="s">
        <v>19</v>
      </c>
      <c r="D22" s="337"/>
      <c r="E22" s="338"/>
      <c r="F22" s="330"/>
      <c r="G22" s="331"/>
      <c r="H22" s="331"/>
      <c r="I22" s="331"/>
      <c r="J22" s="332"/>
      <c r="K22" s="56"/>
    </row>
    <row r="23" spans="2:16" ht="24" customHeight="1" x14ac:dyDescent="0.35">
      <c r="B23" s="44"/>
      <c r="C23" s="336" t="s">
        <v>20</v>
      </c>
      <c r="D23" s="337"/>
      <c r="E23" s="338"/>
      <c r="F23" s="330"/>
      <c r="G23" s="331"/>
      <c r="H23" s="331"/>
      <c r="I23" s="331"/>
      <c r="J23" s="332"/>
      <c r="K23" s="56"/>
    </row>
    <row r="24" spans="2:16" ht="24" customHeight="1" x14ac:dyDescent="0.35">
      <c r="B24" s="44"/>
      <c r="C24" s="336" t="s">
        <v>21</v>
      </c>
      <c r="D24" s="337"/>
      <c r="E24" s="338"/>
      <c r="F24" s="330"/>
      <c r="G24" s="331"/>
      <c r="H24" s="331"/>
      <c r="I24" s="331"/>
      <c r="J24" s="332"/>
      <c r="K24" s="56"/>
      <c r="N24" s="409"/>
      <c r="O24" s="409"/>
      <c r="P24" s="409"/>
    </row>
    <row r="25" spans="2:16" ht="24" customHeight="1" x14ac:dyDescent="0.35">
      <c r="B25" s="44"/>
      <c r="C25" s="336" t="s">
        <v>22</v>
      </c>
      <c r="D25" s="337"/>
      <c r="E25" s="338"/>
      <c r="F25" s="10"/>
      <c r="G25" s="58"/>
      <c r="H25" s="217" t="s">
        <v>14</v>
      </c>
      <c r="I25" s="218" t="s">
        <v>15</v>
      </c>
      <c r="J25" s="172"/>
      <c r="K25" s="56"/>
      <c r="N25" s="409"/>
      <c r="O25" s="409"/>
      <c r="P25" s="409"/>
    </row>
    <row r="26" spans="2:16" ht="10" customHeight="1" x14ac:dyDescent="0.35">
      <c r="B26" s="44"/>
      <c r="C26" s="219"/>
      <c r="D26" s="220"/>
      <c r="E26" s="221"/>
      <c r="F26" s="222"/>
      <c r="G26" s="223"/>
      <c r="H26" s="224"/>
      <c r="I26" s="225"/>
      <c r="J26" s="178"/>
      <c r="K26" s="56"/>
      <c r="N26" s="408"/>
      <c r="O26" s="408"/>
      <c r="P26" s="408"/>
    </row>
    <row r="27" spans="2:16" ht="28" customHeight="1" x14ac:dyDescent="0.35">
      <c r="B27" s="44"/>
      <c r="C27" s="385" t="s">
        <v>18</v>
      </c>
      <c r="D27" s="385"/>
      <c r="E27" s="385"/>
      <c r="F27" s="385"/>
      <c r="G27" s="385"/>
      <c r="H27" s="385"/>
      <c r="I27" s="385"/>
      <c r="J27" s="385"/>
      <c r="K27" s="56"/>
    </row>
    <row r="28" spans="2:16" ht="34" customHeight="1" x14ac:dyDescent="0.35">
      <c r="B28" s="44"/>
      <c r="C28" s="339" t="s">
        <v>195</v>
      </c>
      <c r="D28" s="340"/>
      <c r="E28" s="340"/>
      <c r="F28" s="340"/>
      <c r="G28" s="340"/>
      <c r="H28" s="340"/>
      <c r="I28" s="340"/>
      <c r="J28" s="341"/>
      <c r="K28" s="56"/>
    </row>
    <row r="29" spans="2:16" ht="10" customHeight="1" x14ac:dyDescent="0.35">
      <c r="B29" s="44"/>
      <c r="C29" s="226"/>
      <c r="D29" s="226"/>
      <c r="E29" s="226"/>
      <c r="F29" s="226"/>
      <c r="G29" s="226"/>
      <c r="H29" s="226"/>
      <c r="I29" s="226"/>
      <c r="J29" s="226"/>
      <c r="K29" s="56"/>
    </row>
    <row r="30" spans="2:16" ht="10" customHeight="1" x14ac:dyDescent="0.45">
      <c r="B30" s="44"/>
      <c r="C30" s="214"/>
      <c r="D30" s="215"/>
      <c r="E30" s="215"/>
      <c r="F30" s="215"/>
      <c r="G30" s="215"/>
      <c r="H30" s="215"/>
      <c r="I30" s="215"/>
      <c r="J30" s="216"/>
      <c r="K30" s="56"/>
      <c r="N30" s="148"/>
    </row>
    <row r="31" spans="2:16" ht="24" customHeight="1" x14ac:dyDescent="0.35">
      <c r="B31" s="44"/>
      <c r="C31" s="333" t="s">
        <v>23</v>
      </c>
      <c r="D31" s="334"/>
      <c r="E31" s="335"/>
      <c r="F31" s="330"/>
      <c r="G31" s="331"/>
      <c r="H31" s="331"/>
      <c r="I31" s="331"/>
      <c r="J31" s="332"/>
      <c r="K31" s="56"/>
    </row>
    <row r="32" spans="2:16" ht="24" customHeight="1" x14ac:dyDescent="0.35">
      <c r="B32" s="44"/>
      <c r="C32" s="333" t="s">
        <v>27</v>
      </c>
      <c r="D32" s="334"/>
      <c r="E32" s="335"/>
      <c r="F32" s="330"/>
      <c r="G32" s="331"/>
      <c r="H32" s="331"/>
      <c r="I32" s="331"/>
      <c r="J32" s="332"/>
      <c r="K32" s="56"/>
    </row>
    <row r="33" spans="2:14" ht="24" customHeight="1" x14ac:dyDescent="0.35">
      <c r="B33" s="44"/>
      <c r="C33" s="333" t="s">
        <v>24</v>
      </c>
      <c r="D33" s="334"/>
      <c r="E33" s="335"/>
      <c r="F33" s="330"/>
      <c r="G33" s="331"/>
      <c r="H33" s="331"/>
      <c r="I33" s="331"/>
      <c r="J33" s="332"/>
      <c r="K33" s="56"/>
    </row>
    <row r="34" spans="2:14" ht="24" customHeight="1" x14ac:dyDescent="0.35">
      <c r="B34" s="44"/>
      <c r="C34" s="333" t="s">
        <v>25</v>
      </c>
      <c r="D34" s="334"/>
      <c r="E34" s="335"/>
      <c r="F34" s="380"/>
      <c r="G34" s="381"/>
      <c r="H34" s="411" t="s">
        <v>156</v>
      </c>
      <c r="I34" s="411"/>
      <c r="J34" s="412"/>
      <c r="K34" s="56"/>
    </row>
    <row r="35" spans="2:14" ht="24" customHeight="1" x14ac:dyDescent="0.35">
      <c r="B35" s="44"/>
      <c r="C35" s="333" t="s">
        <v>26</v>
      </c>
      <c r="D35" s="334"/>
      <c r="E35" s="335"/>
      <c r="F35" s="330"/>
      <c r="G35" s="331"/>
      <c r="H35" s="331"/>
      <c r="I35" s="331"/>
      <c r="J35" s="332"/>
      <c r="K35" s="56"/>
    </row>
    <row r="36" spans="2:14" ht="34" customHeight="1" x14ac:dyDescent="0.35">
      <c r="B36" s="44"/>
      <c r="C36" s="342" t="str">
        <f>IF(AND(F35="",F31&lt;&gt;""),"L'adresse courriel du représentant officiel de l'entreprise est essentielle pour communiquer la décision","")</f>
        <v/>
      </c>
      <c r="D36" s="343"/>
      <c r="E36" s="343"/>
      <c r="F36" s="411" t="s">
        <v>157</v>
      </c>
      <c r="G36" s="411"/>
      <c r="H36" s="411"/>
      <c r="I36" s="411"/>
      <c r="J36" s="412"/>
      <c r="K36" s="56"/>
    </row>
    <row r="37" spans="2:14" ht="10" customHeight="1" x14ac:dyDescent="0.35">
      <c r="B37" s="44"/>
      <c r="C37" s="227"/>
      <c r="D37" s="220"/>
      <c r="E37" s="221"/>
      <c r="F37" s="228"/>
      <c r="G37" s="228"/>
      <c r="H37" s="228"/>
      <c r="I37" s="228"/>
      <c r="J37" s="229"/>
      <c r="K37" s="56"/>
    </row>
    <row r="38" spans="2:14" ht="34" customHeight="1" x14ac:dyDescent="0.35">
      <c r="B38" s="44"/>
      <c r="C38" s="410" t="s">
        <v>196</v>
      </c>
      <c r="D38" s="385"/>
      <c r="E38" s="385"/>
      <c r="F38" s="385"/>
      <c r="G38" s="385"/>
      <c r="H38" s="385"/>
      <c r="I38" s="385"/>
      <c r="J38" s="385"/>
      <c r="K38" s="56"/>
    </row>
    <row r="39" spans="2:14" ht="10" customHeight="1" x14ac:dyDescent="0.45">
      <c r="B39" s="44"/>
      <c r="C39" s="214"/>
      <c r="D39" s="215"/>
      <c r="E39" s="215"/>
      <c r="F39" s="215"/>
      <c r="G39" s="215"/>
      <c r="H39" s="215"/>
      <c r="I39" s="215"/>
      <c r="J39" s="216"/>
      <c r="K39" s="56"/>
      <c r="N39" s="148"/>
    </row>
    <row r="40" spans="2:14" ht="24" customHeight="1" x14ac:dyDescent="0.35">
      <c r="B40" s="44"/>
      <c r="C40" s="333" t="s">
        <v>9</v>
      </c>
      <c r="D40" s="334"/>
      <c r="E40" s="335"/>
      <c r="F40" s="330"/>
      <c r="G40" s="331"/>
      <c r="H40" s="331"/>
      <c r="I40" s="331"/>
      <c r="J40" s="332"/>
      <c r="K40" s="56"/>
    </row>
    <row r="41" spans="2:14" ht="24" customHeight="1" x14ac:dyDescent="0.35">
      <c r="B41" s="44"/>
      <c r="C41" s="333" t="s">
        <v>10</v>
      </c>
      <c r="D41" s="334"/>
      <c r="E41" s="335"/>
      <c r="F41" s="330"/>
      <c r="G41" s="331"/>
      <c r="H41" s="331"/>
      <c r="I41" s="331"/>
      <c r="J41" s="332"/>
      <c r="K41" s="56"/>
    </row>
    <row r="42" spans="2:14" ht="24" customHeight="1" x14ac:dyDescent="0.35">
      <c r="B42" s="44"/>
      <c r="C42" s="333" t="s">
        <v>11</v>
      </c>
      <c r="D42" s="334"/>
      <c r="E42" s="335"/>
      <c r="F42" s="330"/>
      <c r="G42" s="331"/>
      <c r="H42" s="331"/>
      <c r="I42" s="331"/>
      <c r="J42" s="332"/>
      <c r="K42" s="56"/>
    </row>
    <row r="43" spans="2:14" ht="24" customHeight="1" x14ac:dyDescent="0.35">
      <c r="B43" s="44"/>
      <c r="C43" s="333" t="s">
        <v>12</v>
      </c>
      <c r="D43" s="334"/>
      <c r="E43" s="335"/>
      <c r="F43" s="380"/>
      <c r="G43" s="381"/>
      <c r="H43" s="230"/>
      <c r="I43" s="230"/>
      <c r="J43" s="231"/>
      <c r="K43" s="56"/>
    </row>
    <row r="44" spans="2:14" ht="24" customHeight="1" x14ac:dyDescent="0.35">
      <c r="B44" s="44"/>
      <c r="C44" s="333" t="s">
        <v>13</v>
      </c>
      <c r="D44" s="334"/>
      <c r="E44" s="335"/>
      <c r="F44" s="330"/>
      <c r="G44" s="331"/>
      <c r="H44" s="331"/>
      <c r="I44" s="331"/>
      <c r="J44" s="332"/>
      <c r="K44" s="56"/>
    </row>
    <row r="45" spans="2:14" s="1" customFormat="1" ht="34" customHeight="1" x14ac:dyDescent="0.35">
      <c r="B45" s="129"/>
      <c r="C45" s="62"/>
      <c r="D45" s="163"/>
      <c r="E45" s="61"/>
      <c r="F45" s="411" t="s">
        <v>158</v>
      </c>
      <c r="G45" s="411"/>
      <c r="H45" s="411"/>
      <c r="I45" s="411"/>
      <c r="J45" s="412"/>
      <c r="K45" s="232"/>
    </row>
    <row r="46" spans="2:14" ht="10" customHeight="1" x14ac:dyDescent="0.35">
      <c r="B46" s="44"/>
      <c r="C46" s="227"/>
      <c r="D46" s="220"/>
      <c r="E46" s="221"/>
      <c r="F46" s="233"/>
      <c r="G46" s="233"/>
      <c r="H46" s="233"/>
      <c r="I46" s="233"/>
      <c r="J46" s="234"/>
      <c r="K46" s="56"/>
    </row>
    <row r="47" spans="2:14" ht="10" customHeight="1" thickBot="1" x14ac:dyDescent="0.4">
      <c r="B47" s="84"/>
      <c r="C47" s="235"/>
      <c r="D47" s="235"/>
      <c r="E47" s="236"/>
      <c r="F47" s="237"/>
      <c r="G47" s="208"/>
      <c r="H47" s="208"/>
      <c r="I47" s="208"/>
      <c r="J47" s="208"/>
      <c r="K47" s="89"/>
    </row>
    <row r="48" spans="2:14" ht="14.15" customHeight="1" thickBot="1" x14ac:dyDescent="0.4">
      <c r="C48" s="238"/>
      <c r="D48" s="238"/>
      <c r="E48" s="238"/>
      <c r="F48" s="111"/>
      <c r="G48" s="111"/>
      <c r="H48" s="111"/>
      <c r="I48" s="111"/>
      <c r="J48" s="111"/>
    </row>
    <row r="49" spans="2:14" ht="10" customHeight="1" x14ac:dyDescent="0.35">
      <c r="B49" s="38"/>
      <c r="C49" s="239"/>
      <c r="D49" s="239"/>
      <c r="E49" s="240"/>
      <c r="F49" s="41"/>
      <c r="G49" s="42"/>
      <c r="H49" s="42"/>
      <c r="I49" s="42"/>
      <c r="J49" s="42"/>
      <c r="K49" s="209"/>
    </row>
    <row r="50" spans="2:14" ht="28" customHeight="1" x14ac:dyDescent="0.35">
      <c r="B50" s="44"/>
      <c r="C50" s="349" t="s">
        <v>77</v>
      </c>
      <c r="D50" s="350"/>
      <c r="E50" s="350"/>
      <c r="F50" s="350"/>
      <c r="G50" s="350"/>
      <c r="H50" s="350"/>
      <c r="I50" s="350"/>
      <c r="J50" s="351"/>
      <c r="K50" s="56"/>
    </row>
    <row r="51" spans="2:14" ht="10" customHeight="1" x14ac:dyDescent="0.35">
      <c r="B51" s="44"/>
      <c r="C51" s="241"/>
      <c r="D51" s="241"/>
      <c r="E51" s="185"/>
      <c r="F51" s="111"/>
      <c r="G51" s="111"/>
      <c r="H51" s="111"/>
      <c r="I51" s="111"/>
      <c r="J51" s="111"/>
      <c r="K51" s="56"/>
    </row>
    <row r="52" spans="2:14" ht="10" customHeight="1" x14ac:dyDescent="0.45">
      <c r="B52" s="44"/>
      <c r="C52" s="214"/>
      <c r="D52" s="215"/>
      <c r="E52" s="215"/>
      <c r="F52" s="215"/>
      <c r="G52" s="215"/>
      <c r="H52" s="215"/>
      <c r="I52" s="215"/>
      <c r="J52" s="216"/>
      <c r="K52" s="56"/>
      <c r="N52" s="148"/>
    </row>
    <row r="53" spans="2:14" ht="24" customHeight="1" x14ac:dyDescent="0.35">
      <c r="B53" s="44"/>
      <c r="C53" s="333" t="s">
        <v>78</v>
      </c>
      <c r="D53" s="334"/>
      <c r="E53" s="334"/>
      <c r="F53" s="242"/>
      <c r="G53" s="12"/>
      <c r="H53" s="58"/>
      <c r="I53" s="58"/>
      <c r="J53" s="172"/>
      <c r="K53" s="56"/>
    </row>
    <row r="54" spans="2:14" ht="27" customHeight="1" x14ac:dyDescent="0.35">
      <c r="B54" s="44"/>
      <c r="C54" s="333" t="s">
        <v>177</v>
      </c>
      <c r="D54" s="334"/>
      <c r="E54" s="334"/>
      <c r="F54" s="149"/>
      <c r="G54" s="12"/>
      <c r="H54" s="58"/>
      <c r="I54" s="58"/>
      <c r="J54" s="172"/>
      <c r="K54" s="56"/>
    </row>
    <row r="55" spans="2:14" ht="10" customHeight="1" x14ac:dyDescent="0.35">
      <c r="B55" s="44"/>
      <c r="C55" s="55"/>
      <c r="D55" s="149"/>
      <c r="E55" s="149"/>
      <c r="F55" s="149"/>
      <c r="G55" s="243"/>
      <c r="H55" s="58"/>
      <c r="I55" s="58"/>
      <c r="J55" s="172"/>
      <c r="K55" s="56"/>
    </row>
    <row r="56" spans="2:14" ht="24" customHeight="1" x14ac:dyDescent="0.35">
      <c r="B56" s="44"/>
      <c r="C56" s="333" t="s">
        <v>96</v>
      </c>
      <c r="D56" s="334"/>
      <c r="E56" s="334"/>
      <c r="F56" s="244" t="s">
        <v>114</v>
      </c>
      <c r="G56" s="13"/>
      <c r="H56" s="58"/>
      <c r="I56" s="58"/>
      <c r="J56" s="172"/>
      <c r="K56" s="56"/>
    </row>
    <row r="57" spans="2:14" ht="24" customHeight="1" x14ac:dyDescent="0.35">
      <c r="B57" s="44"/>
      <c r="C57" s="245"/>
      <c r="D57" s="244"/>
      <c r="E57" s="8"/>
      <c r="F57" s="244" t="s">
        <v>115</v>
      </c>
      <c r="G57" s="13"/>
      <c r="H57" s="244"/>
      <c r="I57" s="8"/>
      <c r="J57" s="172"/>
      <c r="K57" s="56"/>
    </row>
    <row r="58" spans="2:14" ht="10" customHeight="1" x14ac:dyDescent="0.35">
      <c r="B58" s="44"/>
      <c r="C58" s="227"/>
      <c r="D58" s="246"/>
      <c r="E58" s="247"/>
      <c r="F58" s="248"/>
      <c r="G58" s="11"/>
      <c r="H58" s="249"/>
      <c r="I58" s="249"/>
      <c r="J58" s="250"/>
      <c r="K58" s="56"/>
    </row>
    <row r="59" spans="2:14" ht="10" customHeight="1" thickBot="1" x14ac:dyDescent="0.4">
      <c r="B59" s="84"/>
      <c r="C59" s="251"/>
      <c r="D59" s="251"/>
      <c r="E59" s="251"/>
      <c r="F59" s="252"/>
      <c r="G59" s="252"/>
      <c r="H59" s="252"/>
      <c r="I59" s="252"/>
      <c r="J59" s="252"/>
      <c r="K59" s="89"/>
    </row>
    <row r="60" spans="2:14" ht="14.15" customHeight="1" thickBot="1" x14ac:dyDescent="0.4">
      <c r="C60" s="238"/>
      <c r="D60" s="238"/>
      <c r="E60" s="238"/>
      <c r="F60" s="111"/>
      <c r="G60" s="111"/>
      <c r="H60" s="111"/>
      <c r="I60" s="111"/>
      <c r="J60" s="111"/>
    </row>
    <row r="61" spans="2:14" ht="10" customHeight="1" x14ac:dyDescent="0.35">
      <c r="B61" s="38"/>
      <c r="C61" s="239"/>
      <c r="D61" s="239"/>
      <c r="E61" s="240"/>
      <c r="F61" s="41"/>
      <c r="G61" s="42"/>
      <c r="H61" s="42"/>
      <c r="I61" s="42"/>
      <c r="J61" s="42"/>
      <c r="K61" s="209"/>
    </row>
    <row r="62" spans="2:14" ht="28" customHeight="1" x14ac:dyDescent="0.35">
      <c r="B62" s="44"/>
      <c r="C62" s="349" t="s">
        <v>110</v>
      </c>
      <c r="D62" s="350"/>
      <c r="E62" s="350"/>
      <c r="F62" s="350"/>
      <c r="G62" s="350"/>
      <c r="H62" s="350"/>
      <c r="I62" s="350"/>
      <c r="J62" s="351"/>
      <c r="K62" s="56"/>
      <c r="M62" s="253"/>
      <c r="N62" s="254">
        <f ca="1">TODAY()</f>
        <v>45224</v>
      </c>
    </row>
    <row r="63" spans="2:14" ht="10" customHeight="1" x14ac:dyDescent="0.35">
      <c r="B63" s="44"/>
      <c r="C63" s="241"/>
      <c r="D63" s="241"/>
      <c r="E63" s="185"/>
      <c r="F63" s="111"/>
      <c r="G63" s="111"/>
      <c r="H63" s="111"/>
      <c r="I63" s="111"/>
      <c r="J63" s="111"/>
      <c r="K63" s="56"/>
      <c r="M63" s="253"/>
    </row>
    <row r="64" spans="2:14" ht="10" customHeight="1" x14ac:dyDescent="0.35">
      <c r="B64" s="44"/>
      <c r="C64" s="255"/>
      <c r="D64" s="256"/>
      <c r="E64" s="257"/>
      <c r="F64" s="258"/>
      <c r="G64" s="258"/>
      <c r="H64" s="258"/>
      <c r="I64" s="258"/>
      <c r="J64" s="170"/>
      <c r="K64" s="56"/>
      <c r="M64" s="253"/>
    </row>
    <row r="65" spans="2:16" ht="34" customHeight="1" x14ac:dyDescent="0.35">
      <c r="B65" s="44"/>
      <c r="C65" s="333" t="s">
        <v>162</v>
      </c>
      <c r="D65" s="334"/>
      <c r="E65" s="334"/>
      <c r="F65" s="21"/>
      <c r="G65" s="420" t="str">
        <f>IF(F65="","",IF(N65-N62&lt;14,"Malheureusement, votre demande étant soumise hors du délai de 14 jours avant le début des activités elle n'est donc pas admissible",IF(N65-N62&gt;=14,"Le rapport final devra être remis au plus tard 6 mois après la fin des activités")))</f>
        <v/>
      </c>
      <c r="H65" s="421"/>
      <c r="I65" s="421"/>
      <c r="J65" s="422"/>
      <c r="K65" s="56"/>
      <c r="M65" s="253"/>
      <c r="N65" s="254">
        <f>+F65</f>
        <v>0</v>
      </c>
    </row>
    <row r="66" spans="2:16" ht="10" customHeight="1" x14ac:dyDescent="0.35">
      <c r="B66" s="44"/>
      <c r="C66" s="259"/>
      <c r="D66" s="260"/>
      <c r="E66" s="261"/>
      <c r="F66" s="262"/>
      <c r="G66" s="262"/>
      <c r="H66" s="262"/>
      <c r="I66" s="262"/>
      <c r="J66" s="263"/>
      <c r="K66" s="56"/>
    </row>
    <row r="67" spans="2:16" ht="82" customHeight="1" x14ac:dyDescent="0.35">
      <c r="B67" s="44"/>
      <c r="C67" s="347" t="s">
        <v>97</v>
      </c>
      <c r="D67" s="348"/>
      <c r="E67" s="348"/>
      <c r="F67" s="356"/>
      <c r="G67" s="357"/>
      <c r="H67" s="357"/>
      <c r="I67" s="357"/>
      <c r="J67" s="358"/>
      <c r="K67" s="56"/>
    </row>
    <row r="68" spans="2:16" ht="10" customHeight="1" x14ac:dyDescent="0.35">
      <c r="B68" s="44"/>
      <c r="C68" s="78"/>
      <c r="D68" s="63"/>
      <c r="E68" s="79"/>
      <c r="F68" s="64"/>
      <c r="G68" s="75"/>
      <c r="H68" s="75"/>
      <c r="I68" s="75"/>
      <c r="J68" s="60"/>
      <c r="K68" s="56"/>
    </row>
    <row r="69" spans="2:16" ht="24" customHeight="1" x14ac:dyDescent="0.3">
      <c r="B69" s="44"/>
      <c r="C69" s="336" t="s">
        <v>113</v>
      </c>
      <c r="D69" s="337"/>
      <c r="E69" s="337"/>
      <c r="F69" s="12"/>
      <c r="G69" s="75"/>
      <c r="H69" s="75"/>
      <c r="I69" s="75"/>
      <c r="J69" s="60"/>
      <c r="K69" s="56"/>
      <c r="M69" s="37"/>
    </row>
    <row r="70" spans="2:16" ht="10" customHeight="1" x14ac:dyDescent="0.35">
      <c r="B70" s="44"/>
      <c r="C70" s="62"/>
      <c r="D70" s="63"/>
      <c r="E70" s="79"/>
      <c r="F70" s="264"/>
      <c r="G70" s="75"/>
      <c r="H70" s="75"/>
      <c r="I70" s="75"/>
      <c r="J70" s="60"/>
      <c r="K70" s="56"/>
    </row>
    <row r="71" spans="2:16" s="1" customFormat="1" ht="36" customHeight="1" x14ac:dyDescent="0.3">
      <c r="B71" s="129"/>
      <c r="C71" s="413" t="s">
        <v>184</v>
      </c>
      <c r="D71" s="414"/>
      <c r="E71" s="414"/>
      <c r="F71" s="414"/>
      <c r="G71" s="414"/>
      <c r="H71" s="414"/>
      <c r="I71" s="414"/>
      <c r="J71" s="415"/>
      <c r="K71" s="232"/>
    </row>
    <row r="72" spans="2:16" ht="10" customHeight="1" thickBot="1" x14ac:dyDescent="0.4">
      <c r="B72" s="84"/>
      <c r="C72" s="235"/>
      <c r="D72" s="235"/>
      <c r="E72" s="236"/>
      <c r="F72" s="237"/>
      <c r="G72" s="208"/>
      <c r="H72" s="208"/>
      <c r="I72" s="208"/>
      <c r="J72" s="208"/>
      <c r="K72" s="89"/>
    </row>
    <row r="73" spans="2:16" ht="14.15" customHeight="1" thickBot="1" x14ac:dyDescent="0.4">
      <c r="C73" s="238"/>
      <c r="D73" s="238"/>
      <c r="E73" s="238"/>
      <c r="F73" s="111"/>
      <c r="G73" s="111"/>
      <c r="H73" s="111"/>
      <c r="I73" s="111"/>
      <c r="J73" s="111"/>
    </row>
    <row r="74" spans="2:16" ht="10" customHeight="1" x14ac:dyDescent="0.35">
      <c r="B74" s="38"/>
      <c r="C74" s="239"/>
      <c r="D74" s="239"/>
      <c r="E74" s="240"/>
      <c r="F74" s="41"/>
      <c r="G74" s="42"/>
      <c r="H74" s="42"/>
      <c r="I74" s="42"/>
      <c r="J74" s="42"/>
      <c r="K74" s="209"/>
    </row>
    <row r="75" spans="2:16" ht="26.15" customHeight="1" x14ac:dyDescent="0.35">
      <c r="B75" s="44"/>
      <c r="C75" s="349" t="s">
        <v>111</v>
      </c>
      <c r="D75" s="350"/>
      <c r="E75" s="350"/>
      <c r="F75" s="350"/>
      <c r="G75" s="350"/>
      <c r="H75" s="350"/>
      <c r="I75" s="350"/>
      <c r="J75" s="351"/>
      <c r="K75" s="56"/>
      <c r="M75" s="37"/>
    </row>
    <row r="76" spans="2:16" ht="10" customHeight="1" thickBot="1" x14ac:dyDescent="0.4">
      <c r="B76" s="44"/>
      <c r="C76" s="241"/>
      <c r="D76" s="241"/>
      <c r="E76" s="185"/>
      <c r="F76" s="111"/>
      <c r="G76" s="111"/>
      <c r="H76" s="111"/>
      <c r="I76" s="111"/>
      <c r="J76" s="111"/>
      <c r="K76" s="56"/>
    </row>
    <row r="77" spans="2:16" ht="34.5" customHeight="1" x14ac:dyDescent="0.35">
      <c r="B77" s="44"/>
      <c r="C77" s="96"/>
      <c r="D77" s="265"/>
      <c r="E77" s="97" t="s">
        <v>174</v>
      </c>
      <c r="F77" s="266"/>
      <c r="G77" s="359" t="s">
        <v>117</v>
      </c>
      <c r="H77" s="360"/>
      <c r="I77" s="361"/>
      <c r="J77" s="267"/>
      <c r="K77" s="45"/>
      <c r="N77" s="268"/>
      <c r="O77" s="268"/>
      <c r="P77" s="268"/>
    </row>
    <row r="78" spans="2:16" ht="25" customHeight="1" x14ac:dyDescent="0.35">
      <c r="B78" s="44"/>
      <c r="C78" s="370" t="s">
        <v>79</v>
      </c>
      <c r="D78" s="371"/>
      <c r="E78" s="269"/>
      <c r="F78" s="270"/>
      <c r="G78" s="362"/>
      <c r="H78" s="363"/>
      <c r="I78" s="364"/>
      <c r="J78" s="106"/>
      <c r="K78" s="45"/>
      <c r="N78" s="268"/>
      <c r="O78" s="268"/>
      <c r="P78" s="268"/>
    </row>
    <row r="79" spans="2:16" ht="31" customHeight="1" x14ac:dyDescent="0.35">
      <c r="B79" s="44"/>
      <c r="C79" s="271" t="s">
        <v>109</v>
      </c>
      <c r="D79" s="272" t="str">
        <f>IF(Fiche_Activité_Budget!E19="","",Fiche_Activité_Budget!E19)</f>
        <v/>
      </c>
      <c r="E79" s="273">
        <f>+Fiche_Activité_Budget!E77</f>
        <v>0</v>
      </c>
      <c r="F79" s="274"/>
      <c r="G79" s="362"/>
      <c r="H79" s="363"/>
      <c r="I79" s="364"/>
      <c r="J79" s="105"/>
      <c r="K79" s="45"/>
      <c r="N79" s="268"/>
      <c r="O79" s="268"/>
      <c r="P79" s="268"/>
    </row>
    <row r="80" spans="2:16" ht="31" customHeight="1" x14ac:dyDescent="0.35">
      <c r="B80" s="44"/>
      <c r="C80" s="271" t="s">
        <v>118</v>
      </c>
      <c r="D80" s="272" t="str">
        <f>IF(Fiche_Activité_Budget!Q19="","",Fiche_Activité_Budget!Q19)</f>
        <v/>
      </c>
      <c r="E80" s="273">
        <f>+Fiche_Activité_Budget!Q77</f>
        <v>0</v>
      </c>
      <c r="F80" s="274"/>
      <c r="G80" s="362"/>
      <c r="H80" s="363"/>
      <c r="I80" s="364"/>
      <c r="J80" s="105"/>
      <c r="K80" s="45"/>
      <c r="N80" s="268"/>
      <c r="O80" s="268"/>
      <c r="P80" s="268"/>
    </row>
    <row r="81" spans="2:16" ht="31" customHeight="1" x14ac:dyDescent="0.35">
      <c r="B81" s="44"/>
      <c r="C81" s="271" t="s">
        <v>119</v>
      </c>
      <c r="D81" s="272" t="str">
        <f>IF(Fiche_Activité_Budget!AC19="","",Fiche_Activité_Budget!AC19)</f>
        <v/>
      </c>
      <c r="E81" s="273">
        <f>+Fiche_Activité_Budget!AC77</f>
        <v>0</v>
      </c>
      <c r="F81" s="274"/>
      <c r="G81" s="362"/>
      <c r="H81" s="363"/>
      <c r="I81" s="364"/>
      <c r="J81" s="105"/>
      <c r="K81" s="45"/>
      <c r="N81" s="268"/>
      <c r="O81" s="268"/>
      <c r="P81" s="268"/>
    </row>
    <row r="82" spans="2:16" ht="31" customHeight="1" x14ac:dyDescent="0.35">
      <c r="B82" s="44"/>
      <c r="C82" s="271" t="s">
        <v>120</v>
      </c>
      <c r="D82" s="272" t="str">
        <f>IF(Fiche_Activité_Budget!AO19="","",Fiche_Activité_Budget!AO19)</f>
        <v/>
      </c>
      <c r="E82" s="273">
        <f>+Fiche_Activité_Budget!AO77</f>
        <v>0</v>
      </c>
      <c r="F82" s="274"/>
      <c r="G82" s="362"/>
      <c r="H82" s="363"/>
      <c r="I82" s="364"/>
      <c r="J82" s="105"/>
      <c r="K82" s="45"/>
      <c r="N82" s="268"/>
      <c r="O82" s="268"/>
      <c r="P82" s="268"/>
    </row>
    <row r="83" spans="2:16" ht="31" customHeight="1" x14ac:dyDescent="0.35">
      <c r="B83" s="44"/>
      <c r="C83" s="271" t="s">
        <v>121</v>
      </c>
      <c r="D83" s="272" t="str">
        <f>IF(Fiche_Activité_Budget!BA19="","",Fiche_Activité_Budget!BA19)</f>
        <v/>
      </c>
      <c r="E83" s="273">
        <f>+Fiche_Activité_Budget!BA77</f>
        <v>0</v>
      </c>
      <c r="F83" s="274"/>
      <c r="G83" s="362"/>
      <c r="H83" s="363"/>
      <c r="I83" s="364"/>
      <c r="J83" s="105"/>
      <c r="K83" s="45"/>
      <c r="N83" s="268"/>
      <c r="O83" s="268"/>
      <c r="P83" s="268"/>
    </row>
    <row r="84" spans="2:16" ht="31" customHeight="1" thickBot="1" x14ac:dyDescent="0.4">
      <c r="B84" s="44"/>
      <c r="C84" s="271" t="s">
        <v>122</v>
      </c>
      <c r="D84" s="272" t="str">
        <f>IF(Fiche_Activité_Budget!BM19="","",Fiche_Activité_Budget!BM19)</f>
        <v/>
      </c>
      <c r="E84" s="273">
        <f>+Fiche_Activité_Budget!BM77</f>
        <v>0</v>
      </c>
      <c r="F84" s="274"/>
      <c r="G84" s="365"/>
      <c r="H84" s="366"/>
      <c r="I84" s="367"/>
      <c r="J84" s="105"/>
      <c r="K84" s="45"/>
      <c r="N84" s="268"/>
      <c r="O84" s="268"/>
      <c r="P84" s="268"/>
    </row>
    <row r="85" spans="2:16" ht="14.15" customHeight="1" x14ac:dyDescent="0.35">
      <c r="B85" s="44"/>
      <c r="E85" s="107"/>
      <c r="K85" s="45"/>
      <c r="N85" s="268"/>
      <c r="O85" s="268"/>
      <c r="P85" s="268"/>
    </row>
    <row r="86" spans="2:16" ht="28" customHeight="1" x14ac:dyDescent="0.35">
      <c r="B86" s="44"/>
      <c r="C86" s="368" t="s">
        <v>17</v>
      </c>
      <c r="D86" s="369"/>
      <c r="E86" s="113">
        <f>SUM(E79:E84)</f>
        <v>0</v>
      </c>
      <c r="F86" s="275"/>
      <c r="G86" s="275"/>
      <c r="H86" s="276"/>
      <c r="K86" s="45"/>
      <c r="N86" s="268"/>
      <c r="O86" s="268"/>
      <c r="P86" s="268"/>
    </row>
    <row r="87" spans="2:16" ht="10" customHeight="1" thickBot="1" x14ac:dyDescent="0.4">
      <c r="B87" s="84"/>
      <c r="C87" s="277"/>
      <c r="D87" s="277"/>
      <c r="E87" s="278"/>
      <c r="F87" s="278"/>
      <c r="G87" s="278"/>
      <c r="H87" s="278"/>
      <c r="I87" s="278"/>
      <c r="J87" s="208"/>
      <c r="K87" s="279"/>
    </row>
    <row r="88" spans="2:16" ht="14.15" customHeight="1" thickBot="1" x14ac:dyDescent="0.4">
      <c r="C88" s="241"/>
      <c r="D88" s="241"/>
      <c r="E88" s="185"/>
      <c r="F88" s="48"/>
    </row>
    <row r="89" spans="2:16" ht="10" customHeight="1" x14ac:dyDescent="0.35">
      <c r="B89" s="38"/>
      <c r="C89" s="42"/>
      <c r="D89" s="42"/>
      <c r="E89" s="280"/>
      <c r="F89" s="42"/>
      <c r="G89" s="42"/>
      <c r="H89" s="42"/>
      <c r="I89" s="42"/>
      <c r="J89" s="42"/>
      <c r="K89" s="43"/>
    </row>
    <row r="90" spans="2:16" ht="26.15" customHeight="1" x14ac:dyDescent="0.35">
      <c r="B90" s="44"/>
      <c r="C90" s="349" t="s">
        <v>123</v>
      </c>
      <c r="D90" s="350"/>
      <c r="E90" s="350"/>
      <c r="F90" s="350"/>
      <c r="G90" s="350"/>
      <c r="H90" s="350"/>
      <c r="I90" s="350"/>
      <c r="J90" s="351"/>
      <c r="K90" s="56"/>
    </row>
    <row r="91" spans="2:16" ht="10" customHeight="1" x14ac:dyDescent="0.35">
      <c r="B91" s="44"/>
      <c r="C91" s="48"/>
      <c r="D91" s="48"/>
      <c r="E91" s="185"/>
      <c r="F91" s="48"/>
      <c r="K91" s="56"/>
    </row>
    <row r="92" spans="2:16" ht="50.15" customHeight="1" x14ac:dyDescent="0.35">
      <c r="B92" s="44"/>
      <c r="C92" s="344" t="s">
        <v>159</v>
      </c>
      <c r="D92" s="345"/>
      <c r="E92" s="345"/>
      <c r="F92" s="345"/>
      <c r="G92" s="345"/>
      <c r="H92" s="345"/>
      <c r="I92" s="345"/>
      <c r="J92" s="346"/>
      <c r="K92" s="56"/>
      <c r="N92" s="4"/>
    </row>
    <row r="93" spans="2:16" ht="10" customHeight="1" x14ac:dyDescent="0.35">
      <c r="B93" s="44"/>
      <c r="C93" s="48"/>
      <c r="D93" s="48"/>
      <c r="E93" s="185"/>
      <c r="F93" s="48"/>
      <c r="K93" s="56"/>
      <c r="N93" s="4"/>
    </row>
    <row r="94" spans="2:16" s="1" customFormat="1" ht="38" customHeight="1" x14ac:dyDescent="0.3">
      <c r="B94" s="129"/>
      <c r="C94" s="423" t="str">
        <f>IF(AND(E86&gt;0,E96=""),"N'oubliez pas d'inscrire la participation financière du Requérant",IF(AND(E86&gt;0,E97=""),"N'oubliez pas d'inscrire le montant demandé à la SODEC",""))</f>
        <v/>
      </c>
      <c r="D94" s="424"/>
      <c r="E94" s="352" t="s">
        <v>46</v>
      </c>
      <c r="F94" s="354" t="s">
        <v>190</v>
      </c>
      <c r="G94" s="372" t="s">
        <v>191</v>
      </c>
      <c r="H94" s="374" t="s">
        <v>1</v>
      </c>
      <c r="I94" s="375"/>
      <c r="J94" s="375"/>
      <c r="K94" s="130"/>
      <c r="N94" s="28"/>
      <c r="O94" s="28"/>
    </row>
    <row r="95" spans="2:16" s="1" customFormat="1" ht="28" customHeight="1" x14ac:dyDescent="0.3">
      <c r="B95" s="129"/>
      <c r="C95" s="281" t="s">
        <v>198</v>
      </c>
      <c r="D95" s="282" t="s">
        <v>199</v>
      </c>
      <c r="E95" s="353"/>
      <c r="F95" s="355"/>
      <c r="G95" s="373"/>
      <c r="H95" s="376"/>
      <c r="I95" s="377"/>
      <c r="J95" s="377"/>
      <c r="K95" s="130"/>
      <c r="N95" s="28"/>
      <c r="O95" s="28"/>
    </row>
    <row r="96" spans="2:16" s="1" customFormat="1" ht="22" customHeight="1" x14ac:dyDescent="0.3">
      <c r="B96" s="129"/>
      <c r="C96" s="283" t="s">
        <v>28</v>
      </c>
      <c r="D96" s="25"/>
      <c r="E96" s="14"/>
      <c r="F96" s="6"/>
      <c r="G96" s="100" t="str">
        <f t="shared" ref="G96:G109" si="0">IF(F96="","",E96-F96)</f>
        <v/>
      </c>
      <c r="H96" s="387"/>
      <c r="I96" s="387"/>
      <c r="J96" s="387"/>
      <c r="K96" s="130"/>
      <c r="M96" s="22" t="s">
        <v>155</v>
      </c>
      <c r="O96" s="28"/>
    </row>
    <row r="97" spans="2:15" s="1" customFormat="1" ht="22" customHeight="1" x14ac:dyDescent="0.3">
      <c r="B97" s="129"/>
      <c r="C97" s="283" t="s">
        <v>200</v>
      </c>
      <c r="D97" s="25"/>
      <c r="E97" s="14"/>
      <c r="F97" s="6"/>
      <c r="G97" s="100" t="str">
        <f t="shared" si="0"/>
        <v/>
      </c>
      <c r="H97" s="387"/>
      <c r="I97" s="387"/>
      <c r="J97" s="387"/>
      <c r="K97" s="130"/>
      <c r="M97" s="284"/>
      <c r="N97" s="28"/>
      <c r="O97" s="28"/>
    </row>
    <row r="98" spans="2:15" s="1" customFormat="1" ht="22" customHeight="1" x14ac:dyDescent="0.3">
      <c r="B98" s="129"/>
      <c r="C98" s="401" t="s">
        <v>203</v>
      </c>
      <c r="D98" s="419"/>
      <c r="E98" s="285">
        <f>SUM(E99:E101)</f>
        <v>0</v>
      </c>
      <c r="F98" s="286">
        <f t="shared" ref="F98:G98" si="1">SUM(F99:F101)</f>
        <v>0</v>
      </c>
      <c r="G98" s="287">
        <f t="shared" si="1"/>
        <v>0</v>
      </c>
      <c r="H98" s="416"/>
      <c r="I98" s="416"/>
      <c r="J98" s="416"/>
      <c r="K98" s="130"/>
      <c r="M98" s="284"/>
      <c r="N98" s="28"/>
      <c r="O98" s="28"/>
    </row>
    <row r="99" spans="2:15" s="1" customFormat="1" ht="22" customHeight="1" x14ac:dyDescent="0.3">
      <c r="B99" s="129"/>
      <c r="C99" s="283" t="s">
        <v>71</v>
      </c>
      <c r="D99" s="25"/>
      <c r="E99" s="14"/>
      <c r="F99" s="6"/>
      <c r="G99" s="100" t="str">
        <f t="shared" si="0"/>
        <v/>
      </c>
      <c r="H99" s="387"/>
      <c r="I99" s="387"/>
      <c r="J99" s="387"/>
      <c r="K99" s="130"/>
      <c r="M99" s="284"/>
      <c r="N99" s="28"/>
      <c r="O99" s="28"/>
    </row>
    <row r="100" spans="2:15" s="1" customFormat="1" ht="22" customHeight="1" x14ac:dyDescent="0.3">
      <c r="B100" s="129"/>
      <c r="C100" s="24"/>
      <c r="D100" s="25"/>
      <c r="E100" s="14"/>
      <c r="F100" s="6"/>
      <c r="G100" s="100" t="str">
        <f t="shared" si="0"/>
        <v/>
      </c>
      <c r="H100" s="387"/>
      <c r="I100" s="387"/>
      <c r="J100" s="387"/>
      <c r="K100" s="130"/>
      <c r="M100" s="284"/>
      <c r="N100" s="28"/>
      <c r="O100" s="28"/>
    </row>
    <row r="101" spans="2:15" s="1" customFormat="1" ht="22" customHeight="1" x14ac:dyDescent="0.3">
      <c r="B101" s="129"/>
      <c r="C101" s="24"/>
      <c r="D101" s="25"/>
      <c r="E101" s="14"/>
      <c r="F101" s="6"/>
      <c r="G101" s="100" t="str">
        <f t="shared" si="0"/>
        <v/>
      </c>
      <c r="H101" s="387"/>
      <c r="I101" s="387"/>
      <c r="J101" s="387"/>
      <c r="K101" s="130"/>
      <c r="M101" s="284"/>
      <c r="N101" s="28"/>
      <c r="O101" s="28"/>
    </row>
    <row r="102" spans="2:15" s="1" customFormat="1" ht="22" customHeight="1" x14ac:dyDescent="0.3">
      <c r="B102" s="129"/>
      <c r="C102" s="401" t="s">
        <v>205</v>
      </c>
      <c r="D102" s="419"/>
      <c r="E102" s="285">
        <f>SUM(E103:E105)</f>
        <v>0</v>
      </c>
      <c r="F102" s="286">
        <f t="shared" ref="F102:G102" si="2">SUM(F103:F105)</f>
        <v>0</v>
      </c>
      <c r="G102" s="287">
        <f t="shared" si="2"/>
        <v>0</v>
      </c>
      <c r="H102" s="416"/>
      <c r="I102" s="416"/>
      <c r="J102" s="416"/>
      <c r="K102" s="130"/>
      <c r="M102" s="284"/>
      <c r="N102" s="28"/>
      <c r="O102" s="28"/>
    </row>
    <row r="103" spans="2:15" s="1" customFormat="1" ht="22" customHeight="1" x14ac:dyDescent="0.3">
      <c r="B103" s="129"/>
      <c r="C103" s="24"/>
      <c r="D103" s="25"/>
      <c r="E103" s="14"/>
      <c r="F103" s="6"/>
      <c r="G103" s="100" t="str">
        <f t="shared" si="0"/>
        <v/>
      </c>
      <c r="H103" s="387"/>
      <c r="I103" s="387"/>
      <c r="J103" s="387"/>
      <c r="K103" s="130"/>
      <c r="M103" s="284"/>
      <c r="N103" s="28"/>
      <c r="O103" s="28"/>
    </row>
    <row r="104" spans="2:15" s="1" customFormat="1" ht="22" customHeight="1" x14ac:dyDescent="0.3">
      <c r="B104" s="129"/>
      <c r="C104" s="24"/>
      <c r="D104" s="25"/>
      <c r="E104" s="14"/>
      <c r="F104" s="6"/>
      <c r="G104" s="100" t="str">
        <f t="shared" si="0"/>
        <v/>
      </c>
      <c r="H104" s="387"/>
      <c r="I104" s="387"/>
      <c r="J104" s="387"/>
      <c r="K104" s="130"/>
      <c r="M104" s="284"/>
      <c r="N104" s="28"/>
      <c r="O104" s="28"/>
    </row>
    <row r="105" spans="2:15" s="1" customFormat="1" ht="22" customHeight="1" x14ac:dyDescent="0.3">
      <c r="B105" s="129"/>
      <c r="C105" s="24"/>
      <c r="D105" s="25"/>
      <c r="E105" s="14"/>
      <c r="F105" s="6"/>
      <c r="G105" s="100" t="str">
        <f t="shared" si="0"/>
        <v/>
      </c>
      <c r="H105" s="387"/>
      <c r="I105" s="387"/>
      <c r="J105" s="387"/>
      <c r="K105" s="130"/>
      <c r="M105" s="284"/>
      <c r="N105" s="28"/>
      <c r="O105" s="28"/>
    </row>
    <row r="106" spans="2:15" s="1" customFormat="1" ht="22" customHeight="1" x14ac:dyDescent="0.3">
      <c r="B106" s="129"/>
      <c r="C106" s="401" t="s">
        <v>204</v>
      </c>
      <c r="D106" s="402"/>
      <c r="E106" s="285">
        <f>SUM(E107:E109)</f>
        <v>0</v>
      </c>
      <c r="F106" s="286">
        <f t="shared" ref="F106:G106" si="3">SUM(F107:F109)</f>
        <v>0</v>
      </c>
      <c r="G106" s="287">
        <f t="shared" si="3"/>
        <v>0</v>
      </c>
      <c r="H106" s="416"/>
      <c r="I106" s="416"/>
      <c r="J106" s="416"/>
      <c r="K106" s="130"/>
      <c r="M106" s="284"/>
      <c r="N106" s="28"/>
      <c r="O106" s="28"/>
    </row>
    <row r="107" spans="2:15" s="1" customFormat="1" ht="22" customHeight="1" x14ac:dyDescent="0.3">
      <c r="B107" s="129"/>
      <c r="C107" s="24"/>
      <c r="D107" s="25"/>
      <c r="E107" s="14"/>
      <c r="F107" s="6"/>
      <c r="G107" s="100" t="str">
        <f t="shared" si="0"/>
        <v/>
      </c>
      <c r="H107" s="387"/>
      <c r="I107" s="387"/>
      <c r="J107" s="387"/>
      <c r="K107" s="130"/>
      <c r="N107" s="28"/>
      <c r="O107" s="28"/>
    </row>
    <row r="108" spans="2:15" s="1" customFormat="1" ht="22" customHeight="1" x14ac:dyDescent="0.3">
      <c r="B108" s="129"/>
      <c r="C108" s="24"/>
      <c r="D108" s="25"/>
      <c r="E108" s="14"/>
      <c r="F108" s="6"/>
      <c r="G108" s="100" t="str">
        <f t="shared" si="0"/>
        <v/>
      </c>
      <c r="H108" s="387"/>
      <c r="I108" s="387"/>
      <c r="J108" s="387"/>
      <c r="K108" s="130"/>
      <c r="N108" s="28"/>
      <c r="O108" s="28"/>
    </row>
    <row r="109" spans="2:15" s="1" customFormat="1" ht="22" customHeight="1" x14ac:dyDescent="0.3">
      <c r="B109" s="129"/>
      <c r="C109" s="24"/>
      <c r="D109" s="25"/>
      <c r="E109" s="14"/>
      <c r="F109" s="6"/>
      <c r="G109" s="100" t="str">
        <f t="shared" si="0"/>
        <v/>
      </c>
      <c r="H109" s="387"/>
      <c r="I109" s="387"/>
      <c r="J109" s="387"/>
      <c r="K109" s="130"/>
      <c r="N109" s="28"/>
      <c r="O109" s="28"/>
    </row>
    <row r="110" spans="2:15" s="1" customFormat="1" ht="14" customHeight="1" x14ac:dyDescent="0.3">
      <c r="B110" s="129"/>
      <c r="C110" s="288"/>
      <c r="D110" s="289"/>
      <c r="E110" s="289"/>
      <c r="F110" s="290"/>
      <c r="G110" s="290"/>
      <c r="H110" s="133"/>
      <c r="I110" s="133"/>
      <c r="J110" s="133"/>
      <c r="K110" s="130"/>
      <c r="N110" s="28"/>
      <c r="O110" s="28"/>
    </row>
    <row r="111" spans="2:15" s="1" customFormat="1" ht="20.149999999999999" customHeight="1" x14ac:dyDescent="0.3">
      <c r="B111" s="129"/>
      <c r="C111" s="417" t="s">
        <v>0</v>
      </c>
      <c r="D111" s="418"/>
      <c r="E111" s="113">
        <f>SUM(E96,E97,E98,E102,E106)</f>
        <v>0</v>
      </c>
      <c r="F111" s="114">
        <f t="shared" ref="F111:G111" si="4">SUM(F96,F97,F98,F102,F106)</f>
        <v>0</v>
      </c>
      <c r="G111" s="115">
        <f t="shared" si="4"/>
        <v>0</v>
      </c>
      <c r="H111" s="403"/>
      <c r="I111" s="404"/>
      <c r="J111" s="404"/>
      <c r="K111" s="130"/>
    </row>
    <row r="112" spans="2:15" ht="10" customHeight="1" thickBot="1" x14ac:dyDescent="0.4">
      <c r="B112" s="84"/>
      <c r="C112" s="237"/>
      <c r="D112" s="237"/>
      <c r="E112" s="236"/>
      <c r="F112" s="237"/>
      <c r="G112" s="208"/>
      <c r="H112" s="208"/>
      <c r="I112" s="208"/>
      <c r="J112" s="208"/>
      <c r="K112" s="89"/>
    </row>
    <row r="113" spans="2:13" ht="14.15" customHeight="1" thickBot="1" x14ac:dyDescent="0.4">
      <c r="C113" s="48"/>
      <c r="D113" s="48"/>
      <c r="E113" s="185"/>
      <c r="F113" s="48"/>
    </row>
    <row r="114" spans="2:13" ht="10" customHeight="1" x14ac:dyDescent="0.35">
      <c r="B114" s="38"/>
      <c r="C114" s="42"/>
      <c r="D114" s="42"/>
      <c r="E114" s="280"/>
      <c r="F114" s="42"/>
      <c r="G114" s="42"/>
      <c r="H114" s="42"/>
      <c r="I114" s="42"/>
      <c r="J114" s="42"/>
      <c r="K114" s="43"/>
    </row>
    <row r="115" spans="2:13" ht="26.15" customHeight="1" x14ac:dyDescent="0.35">
      <c r="B115" s="44"/>
      <c r="C115" s="349" t="s">
        <v>124</v>
      </c>
      <c r="D115" s="350"/>
      <c r="E115" s="350"/>
      <c r="F115" s="350"/>
      <c r="G115" s="350"/>
      <c r="H115" s="350"/>
      <c r="I115" s="350"/>
      <c r="J115" s="351"/>
      <c r="K115" s="56"/>
    </row>
    <row r="116" spans="2:13" ht="10" customHeight="1" x14ac:dyDescent="0.35">
      <c r="B116" s="44"/>
      <c r="C116" s="48"/>
      <c r="D116" s="48"/>
      <c r="E116" s="185"/>
      <c r="F116" s="48"/>
      <c r="K116" s="56"/>
    </row>
    <row r="117" spans="2:13" ht="22" customHeight="1" x14ac:dyDescent="0.35">
      <c r="B117" s="44"/>
      <c r="D117" s="291"/>
      <c r="E117" s="292"/>
      <c r="F117" s="292"/>
      <c r="G117" s="293" t="s">
        <v>90</v>
      </c>
      <c r="H117" s="293" t="s">
        <v>91</v>
      </c>
      <c r="I117" s="405" t="s">
        <v>171</v>
      </c>
      <c r="J117" s="406"/>
      <c r="K117" s="56"/>
    </row>
    <row r="118" spans="2:13" ht="22" customHeight="1" x14ac:dyDescent="0.35">
      <c r="B118" s="44"/>
      <c r="C118" s="393" t="s">
        <v>189</v>
      </c>
      <c r="D118" s="394"/>
      <c r="E118" s="394"/>
      <c r="F118" s="395"/>
      <c r="G118" s="25"/>
      <c r="H118" s="15"/>
      <c r="I118" s="399"/>
      <c r="J118" s="400"/>
      <c r="K118" s="56"/>
    </row>
    <row r="119" spans="2:13" ht="22" customHeight="1" x14ac:dyDescent="0.35">
      <c r="B119" s="44"/>
      <c r="C119" s="396"/>
      <c r="D119" s="397"/>
      <c r="E119" s="397"/>
      <c r="F119" s="398"/>
      <c r="G119" s="25"/>
      <c r="H119" s="15"/>
      <c r="I119" s="399"/>
      <c r="J119" s="400"/>
      <c r="K119" s="56"/>
    </row>
    <row r="120" spans="2:13" ht="22" customHeight="1" x14ac:dyDescent="0.35">
      <c r="B120" s="44"/>
      <c r="C120" s="393" t="s">
        <v>197</v>
      </c>
      <c r="D120" s="394"/>
      <c r="E120" s="394"/>
      <c r="F120" s="395"/>
      <c r="G120" s="25"/>
      <c r="H120" s="15"/>
      <c r="I120" s="399"/>
      <c r="J120" s="400"/>
      <c r="K120" s="56"/>
    </row>
    <row r="121" spans="2:13" ht="22" customHeight="1" x14ac:dyDescent="0.35">
      <c r="B121" s="44"/>
      <c r="C121" s="396"/>
      <c r="D121" s="397"/>
      <c r="E121" s="397"/>
      <c r="F121" s="398"/>
      <c r="G121" s="25"/>
      <c r="H121" s="15"/>
      <c r="I121" s="399"/>
      <c r="J121" s="400"/>
      <c r="K121" s="56"/>
    </row>
    <row r="122" spans="2:13" ht="10" customHeight="1" thickBot="1" x14ac:dyDescent="0.4">
      <c r="B122" s="84"/>
      <c r="C122" s="294"/>
      <c r="D122" s="294"/>
      <c r="E122" s="295"/>
      <c r="F122" s="295"/>
      <c r="G122" s="296"/>
      <c r="H122" s="296"/>
      <c r="I122" s="296"/>
      <c r="J122" s="88"/>
      <c r="K122" s="89"/>
    </row>
    <row r="123" spans="2:13" ht="14.15" customHeight="1" thickBot="1" x14ac:dyDescent="0.4">
      <c r="B123" s="297"/>
      <c r="C123" s="298"/>
      <c r="D123" s="298"/>
      <c r="E123" s="299"/>
      <c r="F123" s="299"/>
      <c r="G123" s="4"/>
      <c r="H123" s="4"/>
      <c r="I123" s="4"/>
      <c r="J123" s="1"/>
      <c r="K123" s="300"/>
    </row>
    <row r="124" spans="2:13" ht="10" customHeight="1" x14ac:dyDescent="0.35">
      <c r="B124" s="38"/>
      <c r="C124" s="42"/>
      <c r="D124" s="42"/>
      <c r="E124" s="280"/>
      <c r="F124" s="42"/>
      <c r="G124" s="42"/>
      <c r="H124" s="42"/>
      <c r="I124" s="42"/>
      <c r="J124" s="42"/>
      <c r="K124" s="43"/>
      <c r="M124" s="301"/>
    </row>
    <row r="125" spans="2:13" ht="26.15" customHeight="1" x14ac:dyDescent="0.35">
      <c r="B125" s="44"/>
      <c r="C125" s="388" t="s">
        <v>60</v>
      </c>
      <c r="D125" s="389"/>
      <c r="E125" s="389"/>
      <c r="F125" s="389"/>
      <c r="G125" s="389"/>
      <c r="H125" s="389"/>
      <c r="I125" s="389"/>
      <c r="J125" s="390"/>
      <c r="K125" s="56"/>
      <c r="M125" s="301"/>
    </row>
    <row r="126" spans="2:13" ht="10" customHeight="1" thickBot="1" x14ac:dyDescent="0.4">
      <c r="B126" s="84"/>
      <c r="C126" s="294"/>
      <c r="D126" s="294"/>
      <c r="E126" s="295"/>
      <c r="F126" s="295"/>
      <c r="G126" s="296"/>
      <c r="H126" s="296"/>
      <c r="I126" s="296"/>
      <c r="J126" s="88"/>
      <c r="K126" s="89"/>
      <c r="M126" s="301"/>
    </row>
    <row r="127" spans="2:13" ht="14.15" customHeight="1" thickBot="1" x14ac:dyDescent="0.4">
      <c r="C127" s="298"/>
      <c r="D127" s="298"/>
      <c r="E127" s="299"/>
      <c r="F127" s="299"/>
      <c r="G127" s="4"/>
      <c r="H127" s="4"/>
      <c r="I127" s="4"/>
      <c r="J127" s="1"/>
    </row>
    <row r="128" spans="2:13" ht="10" customHeight="1" x14ac:dyDescent="0.35">
      <c r="B128" s="38"/>
      <c r="C128" s="41"/>
      <c r="D128" s="41"/>
      <c r="E128" s="240"/>
      <c r="F128" s="41"/>
      <c r="G128" s="42"/>
      <c r="H128" s="42"/>
      <c r="I128" s="42"/>
      <c r="J128" s="42"/>
      <c r="K128" s="209"/>
    </row>
    <row r="129" spans="2:15" ht="40" customHeight="1" x14ac:dyDescent="0.35">
      <c r="B129" s="44"/>
      <c r="C129" s="391" t="s">
        <v>149</v>
      </c>
      <c r="D129" s="392"/>
      <c r="E129" s="392"/>
      <c r="F129" s="392"/>
      <c r="G129" s="392"/>
      <c r="H129" s="392"/>
      <c r="I129" s="392"/>
      <c r="J129" s="392"/>
      <c r="K129" s="56"/>
    </row>
    <row r="130" spans="2:15" ht="10" customHeight="1" thickBot="1" x14ac:dyDescent="0.4">
      <c r="B130" s="84"/>
      <c r="C130" s="302"/>
      <c r="D130" s="302"/>
      <c r="E130" s="303"/>
      <c r="F130" s="302"/>
      <c r="G130" s="208"/>
      <c r="H130" s="208"/>
      <c r="I130" s="208"/>
      <c r="J130" s="208"/>
      <c r="K130" s="89"/>
    </row>
    <row r="131" spans="2:15" ht="15.5" x14ac:dyDescent="0.35">
      <c r="C131" s="304"/>
      <c r="D131" s="304"/>
      <c r="E131" s="305"/>
      <c r="F131" s="304"/>
    </row>
    <row r="132" spans="2:15" ht="38.15" customHeight="1" x14ac:dyDescent="0.35">
      <c r="C132" s="382" t="s">
        <v>30</v>
      </c>
      <c r="D132" s="383"/>
      <c r="E132" s="383"/>
      <c r="F132" s="383"/>
      <c r="G132" s="383"/>
      <c r="H132" s="383"/>
      <c r="I132" s="383"/>
      <c r="J132" s="384"/>
      <c r="K132" s="30"/>
      <c r="O132" s="95"/>
    </row>
    <row r="133" spans="2:15" ht="15.5" x14ac:dyDescent="0.35">
      <c r="C133" s="304"/>
      <c r="D133" s="304"/>
      <c r="E133" s="305"/>
      <c r="F133" s="304"/>
    </row>
    <row r="134" spans="2:15" ht="15.5" x14ac:dyDescent="0.35">
      <c r="C134" s="304"/>
      <c r="D134" s="304"/>
      <c r="E134" s="305"/>
      <c r="F134" s="304"/>
    </row>
  </sheetData>
  <sheetProtection algorithmName="SHA-512" hashValue="WJlQF0p0Cs5Ysr7DZDdyNY9Gs9zn8lWuWovBCf9jlCZD1mLy4f3C4xa5GXcwnYMAvYg9dwpUAPUN7WvEtROetA==" saltValue="pQjtfHD0l5uVZTL0gj2BPw==" spinCount="100000" sheet="1" objects="1" scenarios="1" formatRows="0"/>
  <sortState xmlns:xlrd2="http://schemas.microsoft.com/office/spreadsheetml/2017/richdata2" ref="C71:J71">
    <sortCondition ref="C71"/>
  </sortState>
  <mergeCells count="96">
    <mergeCell ref="C98:D98"/>
    <mergeCell ref="H98:J98"/>
    <mergeCell ref="H100:J100"/>
    <mergeCell ref="H99:J99"/>
    <mergeCell ref="C94:D94"/>
    <mergeCell ref="C62:J62"/>
    <mergeCell ref="C54:E54"/>
    <mergeCell ref="C56:E56"/>
    <mergeCell ref="C65:E65"/>
    <mergeCell ref="C50:J50"/>
    <mergeCell ref="G65:J65"/>
    <mergeCell ref="I119:J119"/>
    <mergeCell ref="H101:J101"/>
    <mergeCell ref="C102:D102"/>
    <mergeCell ref="H102:J102"/>
    <mergeCell ref="H103:J103"/>
    <mergeCell ref="H104:J104"/>
    <mergeCell ref="H105:J105"/>
    <mergeCell ref="N6:N7"/>
    <mergeCell ref="C115:J115"/>
    <mergeCell ref="N26:P26"/>
    <mergeCell ref="N24:P25"/>
    <mergeCell ref="C38:J38"/>
    <mergeCell ref="H34:J34"/>
    <mergeCell ref="F43:G43"/>
    <mergeCell ref="F35:J35"/>
    <mergeCell ref="F42:J42"/>
    <mergeCell ref="F36:J36"/>
    <mergeCell ref="D12:J12"/>
    <mergeCell ref="C71:J71"/>
    <mergeCell ref="C53:E53"/>
    <mergeCell ref="H106:J106"/>
    <mergeCell ref="C111:D111"/>
    <mergeCell ref="F45:J45"/>
    <mergeCell ref="C132:J132"/>
    <mergeCell ref="H96:J96"/>
    <mergeCell ref="H97:J97"/>
    <mergeCell ref="H107:J107"/>
    <mergeCell ref="C125:J125"/>
    <mergeCell ref="C129:J129"/>
    <mergeCell ref="H109:J109"/>
    <mergeCell ref="H108:J108"/>
    <mergeCell ref="C118:F119"/>
    <mergeCell ref="I121:J121"/>
    <mergeCell ref="C106:D106"/>
    <mergeCell ref="H111:J111"/>
    <mergeCell ref="I120:J120"/>
    <mergeCell ref="C120:F121"/>
    <mergeCell ref="I117:J117"/>
    <mergeCell ref="I118:J118"/>
    <mergeCell ref="E1:K1"/>
    <mergeCell ref="C19:J19"/>
    <mergeCell ref="C20:J20"/>
    <mergeCell ref="F22:J22"/>
    <mergeCell ref="F34:G34"/>
    <mergeCell ref="C6:J6"/>
    <mergeCell ref="F23:J23"/>
    <mergeCell ref="F24:J24"/>
    <mergeCell ref="F33:J33"/>
    <mergeCell ref="C27:J27"/>
    <mergeCell ref="C9:J9"/>
    <mergeCell ref="D15:J15"/>
    <mergeCell ref="F31:J31"/>
    <mergeCell ref="F32:J32"/>
    <mergeCell ref="C22:E22"/>
    <mergeCell ref="C23:E23"/>
    <mergeCell ref="C92:J92"/>
    <mergeCell ref="C67:E67"/>
    <mergeCell ref="C69:E69"/>
    <mergeCell ref="C90:J90"/>
    <mergeCell ref="E94:E95"/>
    <mergeCell ref="F94:F95"/>
    <mergeCell ref="F67:J67"/>
    <mergeCell ref="C75:J75"/>
    <mergeCell ref="G77:I84"/>
    <mergeCell ref="C86:D86"/>
    <mergeCell ref="C78:D78"/>
    <mergeCell ref="G94:G95"/>
    <mergeCell ref="H94:J95"/>
    <mergeCell ref="C34:E34"/>
    <mergeCell ref="C35:E35"/>
    <mergeCell ref="C40:E40"/>
    <mergeCell ref="C41:E41"/>
    <mergeCell ref="C36:E36"/>
    <mergeCell ref="C24:E24"/>
    <mergeCell ref="C25:E25"/>
    <mergeCell ref="C31:E31"/>
    <mergeCell ref="C32:E32"/>
    <mergeCell ref="C33:E33"/>
    <mergeCell ref="C28:J28"/>
    <mergeCell ref="F40:J40"/>
    <mergeCell ref="F41:J41"/>
    <mergeCell ref="F44:J44"/>
    <mergeCell ref="C42:E42"/>
    <mergeCell ref="C43:E43"/>
    <mergeCell ref="C44:E44"/>
  </mergeCells>
  <phoneticPr fontId="47" type="noConversion"/>
  <conditionalFormatting sqref="C94:D94">
    <cfRule type="containsText" dxfId="11" priority="3" operator="containsText" text="N'oubliez pas d'inscrire la participation financière du Requérant">
      <formula>NOT(ISERROR(SEARCH("N'oubliez pas d'inscrire la participation financière du Requérant",C94)))</formula>
    </cfRule>
    <cfRule type="containsText" dxfId="10" priority="6" operator="containsText" text="N'oubliez pas d'inscrire le montant demandé à la SODEC">
      <formula>NOT(ISERROR(SEARCH("N'oubliez pas d'inscrire le montant demandé à la SODEC",C94)))</formula>
    </cfRule>
  </conditionalFormatting>
  <conditionalFormatting sqref="C36:E36">
    <cfRule type="containsText" dxfId="9" priority="9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décision",C36)))</formula>
    </cfRule>
  </conditionalFormatting>
  <conditionalFormatting sqref="E96">
    <cfRule type="expression" dxfId="8" priority="2">
      <formula>AND($E$86&gt;0,$E$96="")</formula>
    </cfRule>
    <cfRule type="expression" dxfId="7" priority="4">
      <formula>AND($E$111&gt;0,$E$96="")</formula>
    </cfRule>
  </conditionalFormatting>
  <conditionalFormatting sqref="E97">
    <cfRule type="expression" dxfId="6" priority="5">
      <formula>AND($E$111&gt;0,$E$97="")</formula>
    </cfRule>
  </conditionalFormatting>
  <conditionalFormatting sqref="G65">
    <cfRule type="containsText" dxfId="5" priority="10" operator="containsText" text="Le rapport final devra être remis au plus tard 6 mois après la fin des activités">
      <formula>NOT(ISERROR(SEARCH("Le rapport final devra être remis au plus tard 6 mois après la fin des activités",G65)))</formula>
    </cfRule>
  </conditionalFormatting>
  <conditionalFormatting sqref="G65:J65">
    <cfRule type="containsText" dxfId="4" priority="11" operator="containsText" text="Malheureusement, votre demande étant soumise hors du délai de 14 jours avant le début des activités elle n'est donc pas admissible">
      <formula>NOT(ISERROR(SEARCH("Malheureusement, votre demande étant soumise hors du délai de 14 jours avant le début des activités elle n'est donc pas admissible",G65)))</formula>
    </cfRule>
  </conditionalFormatting>
  <conditionalFormatting sqref="M62">
    <cfRule type="notContainsBlanks" dxfId="3" priority="12">
      <formula>LEN(TRIM(M62))&gt;0</formula>
    </cfRule>
  </conditionalFormatting>
  <dataValidations xWindow="465" yWindow="905" count="8">
    <dataValidation type="whole" operator="greaterThan" allowBlank="1" showInputMessage="1" showErrorMessage="1" error="Entrer un nombre entier sans décimale" sqref="H112:I112 E79:E84 F78:F84 E112:F112" xr:uid="{52AD64DE-AF68-499D-ACB3-F45C1DB92CC2}">
      <formula1>0</formula1>
    </dataValidation>
    <dataValidation allowBlank="1" showInputMessage="1" showErrorMessage="1" prompt="Le requérant doit assumer au moins 30% des coûts du budget de projet déposé" sqref="E88" xr:uid="{0326D6E7-9576-4452-91F6-638D19E85B1E}"/>
    <dataValidation type="whole" operator="greaterThan" allowBlank="1" showInputMessage="1" showErrorMessage="1" error="Entrer un nombre entier sans décimale" prompt="Pour les occasions d'affaires seulement" sqref="E78" xr:uid="{FDC4C70D-34D1-4EC4-8A4A-52AAF60513F4}">
      <formula1>0</formula1>
    </dataValidation>
    <dataValidation allowBlank="1" showInputMessage="1" showErrorMessage="1" error="Entrer un nombre entier sans décimale" sqref="F87:F88 E89:F91 E94:F94" xr:uid="{C2B38B74-B66B-4479-BD66-F6749587D709}"/>
    <dataValidation type="whole" operator="greaterThan" allowBlank="1" showInputMessage="1" showErrorMessage="1" error="Veuillez entrer l'année comme suit: _x000a_aaaa" prompt="Entrer l'année comme suit: _x000a_aaaa" sqref="G118:G121" xr:uid="{EA5F4AE1-0B4B-4D13-8198-D23D564B0315}">
      <formula1>0</formula1>
    </dataValidation>
    <dataValidation type="whole" operator="greaterThan" allowBlank="1" showInputMessage="1" showErrorMessage="1" error="Veuillez entrer un nombre entier sans décimale ni signe de dollars ($)" prompt="Inscrire un nombre entier, sans signe de dollars ($)" sqref="H118:H121" xr:uid="{3A32D598-85C5-4727-8F70-358C430AE3FD}">
      <formula1>0</formula1>
    </dataValidation>
    <dataValidation type="date" operator="greaterThan" allowBlank="1" showInputMessage="1" showErrorMessage="1" error="Veuillez entrer la date comme suit:_x000a_aaaa-mm-jj" prompt="Entrer la date comme suit:_x000a_aaaa-mm-jj" sqref="F65" xr:uid="{527531A6-A5AD-4339-A52B-13ED64FC4A49}">
      <formula1>1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C28:J28 F31:J31" xr:uid="{D331F424-A005-482D-A912-2715812CF3ED}"/>
  </dataValidations>
  <hyperlinks>
    <hyperlink ref="C125:J125" location="Rapport_Final!C7" display="RAPPORT FINAL cliquer ici" xr:uid="{BD8F42B4-A448-4E2C-AFF9-38BA75DEF7C8}"/>
    <hyperlink ref="D15:J15" location="Rapport_Final!C7" display="répondre aux questions et compléter tous les champs de Rapport final" xr:uid="{3FA20B89-641A-4875-8017-44BDFCAAA538}"/>
    <hyperlink ref="M96" location="Rapport_Final!D19" display="accès rapide au rapport final" xr:uid="{FB565893-2E6B-4061-9589-D3B93D548522}"/>
    <hyperlink ref="C71:J71" location="Fiche_Activité_Budget!C16" display="* Compléter une fiche pour chaque activité dans l'onglet Fiche_Activité_Budget cliquer ici" xr:uid="{B354E0CA-2A13-4DEF-9D20-08B99D004C3D}"/>
  </hyperlinks>
  <printOptions horizontalCentered="1"/>
  <pageMargins left="0.25" right="0.25" top="0.75" bottom="0.75" header="0.3" footer="0.3"/>
  <pageSetup paperSize="5" scale="63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 altText="">
                <anchor moveWithCells="1">
                  <from>
                    <xdr:col>9</xdr:col>
                    <xdr:colOff>514350</xdr:colOff>
                    <xdr:row>128</xdr:row>
                    <xdr:rowOff>38100</xdr:rowOff>
                  </from>
                  <to>
                    <xdr:col>9</xdr:col>
                    <xdr:colOff>908050</xdr:colOff>
                    <xdr:row>128</xdr:row>
                    <xdr:rowOff>469900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65" yWindow="905" count="2">
        <x14:dataValidation type="list" allowBlank="1" showInputMessage="1" showErrorMessage="1" xr:uid="{099F0A26-EBC9-49C6-9CCD-E17DE2CA5410}">
          <x14:formula1>
            <xm:f>Paramètres!$A$2:$A$3</xm:f>
          </x14:formula1>
          <xm:sqref>O19</xm:sqref>
        </x14:dataValidation>
        <x14:dataValidation type="list" allowBlank="1" showInputMessage="1" showErrorMessage="1" prompt="Sélectionner dans la liste" xr:uid="{0043DB9E-15AE-4CCB-99E3-199EC8CAE07F}">
          <x14:formula1>
            <xm:f>Paramètres!$E$1:$E$2</xm:f>
          </x14:formula1>
          <xm:sqref>D96:D97 D103:D105 D99:D101 D107:D109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7DAF-2398-4895-BFA7-82BD8B0288ED}">
  <sheetPr>
    <tabColor theme="4" tint="0.79998168889431442"/>
  </sheetPr>
  <dimension ref="B1:BY82"/>
  <sheetViews>
    <sheetView showGridLines="0" zoomScaleNormal="100" workbookViewId="0">
      <selection activeCell="C16" sqref="C16:J16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26" customWidth="1"/>
    <col min="3" max="3" width="18.54296875" style="1" customWidth="1"/>
    <col min="4" max="4" width="21.81640625" style="1" customWidth="1"/>
    <col min="5" max="8" width="18.54296875" style="1" customWidth="1"/>
    <col min="9" max="10" width="25.54296875" style="1" customWidth="1"/>
    <col min="11" max="11" width="2.54296875" style="1" customWidth="1"/>
    <col min="12" max="12" width="1.54296875" style="1" customWidth="1"/>
    <col min="13" max="13" width="3.54296875" style="1" customWidth="1"/>
    <col min="14" max="14" width="2.54296875" style="26" customWidth="1"/>
    <col min="15" max="15" width="18.54296875" style="1" customWidth="1"/>
    <col min="16" max="16" width="21.81640625" style="1" customWidth="1"/>
    <col min="17" max="20" width="18.54296875" style="1" customWidth="1"/>
    <col min="21" max="22" width="25.54296875" style="1" customWidth="1"/>
    <col min="23" max="23" width="2.54296875" style="1" customWidth="1"/>
    <col min="24" max="24" width="1.54296875" style="1" customWidth="1"/>
    <col min="25" max="25" width="3.54296875" style="1" customWidth="1"/>
    <col min="26" max="26" width="2.54296875" style="26" customWidth="1"/>
    <col min="27" max="27" width="18.54296875" style="1" customWidth="1"/>
    <col min="28" max="28" width="21.81640625" style="1" customWidth="1"/>
    <col min="29" max="32" width="18.54296875" style="1" customWidth="1"/>
    <col min="33" max="34" width="25.54296875" style="1" customWidth="1"/>
    <col min="35" max="35" width="2.54296875" style="1" customWidth="1"/>
    <col min="36" max="36" width="1.54296875" style="1" customWidth="1"/>
    <col min="37" max="37" width="3.54296875" style="1" customWidth="1"/>
    <col min="38" max="38" width="2.54296875" style="26" customWidth="1"/>
    <col min="39" max="39" width="18.54296875" style="1" customWidth="1"/>
    <col min="40" max="40" width="21.81640625" style="1" customWidth="1"/>
    <col min="41" max="44" width="18.54296875" style="1" customWidth="1"/>
    <col min="45" max="46" width="25.54296875" style="1" customWidth="1"/>
    <col min="47" max="47" width="2.54296875" style="1" customWidth="1"/>
    <col min="48" max="48" width="1.54296875" style="1" customWidth="1"/>
    <col min="49" max="49" width="3.54296875" style="1" customWidth="1"/>
    <col min="50" max="50" width="2.54296875" style="26" customWidth="1"/>
    <col min="51" max="51" width="18.54296875" style="1" customWidth="1"/>
    <col min="52" max="52" width="21.81640625" style="1" customWidth="1"/>
    <col min="53" max="56" width="18.54296875" style="1" customWidth="1"/>
    <col min="57" max="58" width="25.54296875" style="1" customWidth="1"/>
    <col min="59" max="59" width="2.54296875" style="1" customWidth="1"/>
    <col min="60" max="60" width="1.54296875" style="1" customWidth="1"/>
    <col min="61" max="61" width="3.54296875" style="1" customWidth="1"/>
    <col min="62" max="62" width="2.54296875" style="26" customWidth="1"/>
    <col min="63" max="63" width="18.54296875" style="1" customWidth="1"/>
    <col min="64" max="64" width="21.81640625" style="1" customWidth="1"/>
    <col min="65" max="68" width="18.54296875" style="1" customWidth="1"/>
    <col min="69" max="70" width="25.54296875" style="1" customWidth="1"/>
    <col min="71" max="71" width="2.54296875" style="1" customWidth="1"/>
    <col min="72" max="72" width="1.54296875" style="1" customWidth="1"/>
    <col min="73" max="73" width="3.54296875" style="1" customWidth="1"/>
    <col min="74" max="74" width="1.54296875" style="1" customWidth="1"/>
    <col min="75" max="75" width="33.54296875" style="1" customWidth="1"/>
    <col min="76" max="16384" width="10.81640625" style="1"/>
  </cols>
  <sheetData>
    <row r="1" spans="2:75" ht="36.65" customHeight="1" x14ac:dyDescent="0.3">
      <c r="C1" s="378" t="s">
        <v>44</v>
      </c>
      <c r="D1" s="378"/>
      <c r="E1" s="378"/>
      <c r="F1" s="378"/>
      <c r="G1" s="378"/>
      <c r="H1" s="378"/>
      <c r="I1" s="378"/>
      <c r="J1" s="378"/>
      <c r="K1" s="378"/>
      <c r="L1" s="27"/>
      <c r="M1" s="27"/>
      <c r="O1" s="378"/>
      <c r="P1" s="378"/>
      <c r="Q1" s="378"/>
      <c r="R1" s="378"/>
      <c r="S1" s="378"/>
      <c r="T1" s="378"/>
      <c r="U1" s="378"/>
      <c r="V1" s="378"/>
      <c r="W1" s="378"/>
      <c r="X1" s="27"/>
      <c r="Y1" s="27"/>
      <c r="AA1" s="378"/>
      <c r="AB1" s="378"/>
      <c r="AC1" s="378"/>
      <c r="AD1" s="378"/>
      <c r="AE1" s="378"/>
      <c r="AF1" s="378"/>
      <c r="AG1" s="378"/>
      <c r="AH1" s="378"/>
      <c r="AI1" s="378"/>
      <c r="AJ1" s="27"/>
      <c r="AK1" s="27"/>
      <c r="AM1" s="378"/>
      <c r="AN1" s="378"/>
      <c r="AO1" s="378"/>
      <c r="AP1" s="378"/>
      <c r="AQ1" s="378"/>
      <c r="AR1" s="378"/>
      <c r="AS1" s="378"/>
      <c r="AT1" s="378"/>
      <c r="AU1" s="378"/>
      <c r="AV1" s="27"/>
      <c r="AW1" s="27"/>
      <c r="AY1" s="378"/>
      <c r="AZ1" s="378"/>
      <c r="BA1" s="378"/>
      <c r="BB1" s="378"/>
      <c r="BC1" s="378"/>
      <c r="BD1" s="378"/>
      <c r="BE1" s="378"/>
      <c r="BF1" s="378"/>
      <c r="BG1" s="378"/>
      <c r="BH1" s="27"/>
      <c r="BI1" s="27"/>
      <c r="BK1" s="378"/>
      <c r="BL1" s="378"/>
      <c r="BM1" s="378"/>
      <c r="BN1" s="378"/>
      <c r="BO1" s="378"/>
      <c r="BP1" s="378"/>
      <c r="BQ1" s="378"/>
      <c r="BR1" s="378"/>
      <c r="BS1" s="378"/>
      <c r="BT1" s="27"/>
      <c r="BU1" s="28"/>
    </row>
    <row r="2" spans="2:75" ht="16.5" x14ac:dyDescent="0.3">
      <c r="K2" s="29" t="s">
        <v>57</v>
      </c>
      <c r="W2" s="29"/>
      <c r="AI2" s="29"/>
      <c r="AU2" s="29"/>
      <c r="BG2" s="29"/>
      <c r="BS2" s="29"/>
      <c r="BU2" s="28"/>
    </row>
    <row r="3" spans="2:75" ht="16.5" x14ac:dyDescent="0.3">
      <c r="I3" s="30"/>
      <c r="J3" s="30"/>
      <c r="K3" s="30" t="s">
        <v>150</v>
      </c>
      <c r="U3" s="30"/>
      <c r="V3" s="30"/>
      <c r="W3" s="30"/>
      <c r="AG3" s="30"/>
      <c r="AH3" s="30"/>
      <c r="AI3" s="30"/>
      <c r="AS3" s="30"/>
      <c r="AT3" s="30"/>
      <c r="AU3" s="30"/>
      <c r="BE3" s="30"/>
      <c r="BF3" s="30"/>
      <c r="BG3" s="30"/>
      <c r="BQ3" s="30"/>
      <c r="BR3" s="30"/>
      <c r="BS3" s="30"/>
      <c r="BU3" s="4"/>
    </row>
    <row r="4" spans="2:75" ht="12" customHeight="1" x14ac:dyDescent="0.3">
      <c r="I4" s="30"/>
      <c r="J4" s="30"/>
      <c r="K4" s="31" t="s">
        <v>218</v>
      </c>
      <c r="U4" s="30"/>
      <c r="V4" s="30"/>
      <c r="W4" s="31"/>
      <c r="AG4" s="30"/>
      <c r="AH4" s="30"/>
      <c r="AI4" s="31"/>
      <c r="AS4" s="30"/>
      <c r="AT4" s="30"/>
      <c r="AU4" s="31"/>
      <c r="BE4" s="30"/>
      <c r="BF4" s="30"/>
      <c r="BG4" s="31"/>
      <c r="BQ4" s="30"/>
      <c r="BR4" s="30"/>
      <c r="BS4" s="31"/>
      <c r="BU4" s="4"/>
    </row>
    <row r="5" spans="2:75" ht="10" customHeight="1" x14ac:dyDescent="0.3"/>
    <row r="6" spans="2:75" ht="10" customHeight="1" x14ac:dyDescent="0.3"/>
    <row r="7" spans="2:75" ht="41.5" customHeight="1" x14ac:dyDescent="0.35">
      <c r="E7" s="449" t="s">
        <v>129</v>
      </c>
      <c r="F7" s="449"/>
      <c r="G7" s="449"/>
      <c r="H7" s="449"/>
      <c r="I7" s="32"/>
      <c r="Q7" s="449"/>
      <c r="R7" s="449"/>
      <c r="S7" s="449"/>
      <c r="T7" s="449"/>
      <c r="U7" s="32"/>
      <c r="AC7" s="449"/>
      <c r="AD7" s="449"/>
      <c r="AE7" s="449"/>
      <c r="AF7" s="449"/>
      <c r="AG7" s="32"/>
      <c r="AO7" s="449"/>
      <c r="AP7" s="449"/>
      <c r="AQ7" s="449"/>
      <c r="AR7" s="449"/>
      <c r="AS7" s="32"/>
      <c r="BA7" s="449"/>
      <c r="BB7" s="449"/>
      <c r="BC7" s="449"/>
      <c r="BD7" s="449"/>
      <c r="BE7" s="32"/>
      <c r="BM7" s="449"/>
      <c r="BN7" s="449"/>
      <c r="BO7" s="449"/>
      <c r="BP7" s="449"/>
      <c r="BQ7" s="32"/>
    </row>
    <row r="8" spans="2:75" ht="10" customHeight="1" x14ac:dyDescent="0.35">
      <c r="E8" s="32"/>
      <c r="F8" s="32"/>
      <c r="G8" s="32"/>
      <c r="H8" s="32"/>
      <c r="I8" s="32"/>
      <c r="Q8" s="32"/>
      <c r="R8" s="32"/>
      <c r="S8" s="32"/>
      <c r="T8" s="32"/>
      <c r="U8" s="32"/>
      <c r="AC8" s="32"/>
      <c r="AD8" s="32"/>
      <c r="AE8" s="32"/>
      <c r="AF8" s="32"/>
      <c r="AG8" s="32"/>
      <c r="AO8" s="32"/>
      <c r="AP8" s="32"/>
      <c r="AQ8" s="32"/>
      <c r="AR8" s="32"/>
      <c r="AS8" s="32"/>
      <c r="BA8" s="32"/>
      <c r="BB8" s="32"/>
      <c r="BC8" s="32"/>
      <c r="BD8" s="32"/>
      <c r="BE8" s="32"/>
      <c r="BM8" s="32"/>
      <c r="BN8" s="32"/>
      <c r="BO8" s="32"/>
      <c r="BP8" s="32"/>
      <c r="BQ8" s="32"/>
    </row>
    <row r="9" spans="2:75" ht="16" customHeight="1" x14ac:dyDescent="0.3">
      <c r="E9" s="448" t="s">
        <v>141</v>
      </c>
      <c r="F9" s="448"/>
      <c r="G9" s="16" t="s">
        <v>118</v>
      </c>
      <c r="H9" s="16" t="s">
        <v>121</v>
      </c>
      <c r="Q9" s="448" t="s">
        <v>141</v>
      </c>
      <c r="R9" s="448"/>
      <c r="S9" s="16" t="s">
        <v>118</v>
      </c>
      <c r="T9" s="16" t="s">
        <v>121</v>
      </c>
      <c r="AC9" s="448" t="s">
        <v>141</v>
      </c>
      <c r="AD9" s="448"/>
      <c r="AE9" s="16" t="s">
        <v>118</v>
      </c>
      <c r="AF9" s="16" t="s">
        <v>121</v>
      </c>
      <c r="AO9" s="448" t="s">
        <v>141</v>
      </c>
      <c r="AP9" s="448"/>
      <c r="AQ9" s="16" t="s">
        <v>118</v>
      </c>
      <c r="AR9" s="16" t="s">
        <v>121</v>
      </c>
      <c r="BA9" s="448" t="s">
        <v>141</v>
      </c>
      <c r="BB9" s="448"/>
      <c r="BC9" s="16" t="s">
        <v>118</v>
      </c>
      <c r="BD9" s="16" t="s">
        <v>121</v>
      </c>
      <c r="BM9" s="448" t="s">
        <v>141</v>
      </c>
      <c r="BN9" s="448"/>
      <c r="BO9" s="16" t="s">
        <v>118</v>
      </c>
      <c r="BP9" s="16" t="s">
        <v>121</v>
      </c>
    </row>
    <row r="10" spans="2:75" ht="16" customHeight="1" x14ac:dyDescent="0.3">
      <c r="C10" s="33"/>
      <c r="E10" s="448"/>
      <c r="F10" s="448"/>
      <c r="G10" s="16" t="s">
        <v>119</v>
      </c>
      <c r="H10" s="16" t="s">
        <v>122</v>
      </c>
      <c r="O10" s="33"/>
      <c r="Q10" s="448"/>
      <c r="R10" s="448"/>
      <c r="S10" s="16" t="s">
        <v>119</v>
      </c>
      <c r="T10" s="16" t="s">
        <v>122</v>
      </c>
      <c r="AA10" s="33"/>
      <c r="AC10" s="448"/>
      <c r="AD10" s="448"/>
      <c r="AE10" s="16" t="s">
        <v>119</v>
      </c>
      <c r="AF10" s="16" t="s">
        <v>122</v>
      </c>
      <c r="AM10" s="33"/>
      <c r="AO10" s="448"/>
      <c r="AP10" s="448"/>
      <c r="AQ10" s="16" t="s">
        <v>119</v>
      </c>
      <c r="AR10" s="16" t="s">
        <v>122</v>
      </c>
      <c r="AY10" s="33"/>
      <c r="BA10" s="448"/>
      <c r="BB10" s="448"/>
      <c r="BC10" s="16" t="s">
        <v>119</v>
      </c>
      <c r="BD10" s="16" t="s">
        <v>122</v>
      </c>
      <c r="BK10" s="33"/>
      <c r="BM10" s="448"/>
      <c r="BN10" s="448"/>
      <c r="BO10" s="16" t="s">
        <v>119</v>
      </c>
      <c r="BP10" s="16" t="s">
        <v>122</v>
      </c>
    </row>
    <row r="11" spans="2:75" ht="16" customHeight="1" x14ac:dyDescent="0.3">
      <c r="C11" s="34"/>
      <c r="E11" s="448"/>
      <c r="F11" s="448"/>
      <c r="G11" s="16" t="s">
        <v>120</v>
      </c>
      <c r="H11" s="28"/>
      <c r="O11" s="34"/>
      <c r="Q11" s="448"/>
      <c r="R11" s="448"/>
      <c r="S11" s="16" t="s">
        <v>120</v>
      </c>
      <c r="T11" s="28"/>
      <c r="AA11" s="34"/>
      <c r="AC11" s="448"/>
      <c r="AD11" s="448"/>
      <c r="AE11" s="16" t="s">
        <v>120</v>
      </c>
      <c r="AF11" s="28"/>
      <c r="AM11" s="34"/>
      <c r="AO11" s="448"/>
      <c r="AP11" s="448"/>
      <c r="AQ11" s="16" t="s">
        <v>120</v>
      </c>
      <c r="AR11" s="28"/>
      <c r="AY11" s="34"/>
      <c r="BA11" s="448"/>
      <c r="BB11" s="448"/>
      <c r="BC11" s="16" t="s">
        <v>120</v>
      </c>
      <c r="BD11" s="28"/>
      <c r="BK11" s="34"/>
      <c r="BM11" s="448"/>
      <c r="BN11" s="448"/>
      <c r="BO11" s="16" t="s">
        <v>120</v>
      </c>
      <c r="BP11" s="28"/>
    </row>
    <row r="12" spans="2:75" ht="16" customHeight="1" x14ac:dyDescent="0.35">
      <c r="E12" s="35"/>
      <c r="F12" s="35"/>
      <c r="Q12" s="35"/>
      <c r="R12" s="35"/>
      <c r="AC12" s="35"/>
      <c r="AD12" s="35"/>
      <c r="AO12" s="35"/>
      <c r="AP12" s="35"/>
      <c r="BA12" s="35"/>
      <c r="BB12" s="35"/>
      <c r="BM12" s="35"/>
      <c r="BN12" s="35"/>
    </row>
    <row r="13" spans="2:75" s="28" customFormat="1" ht="16" customHeight="1" x14ac:dyDescent="0.35">
      <c r="B13" s="36"/>
      <c r="C13" s="37"/>
      <c r="I13" s="440" t="s">
        <v>75</v>
      </c>
      <c r="J13" s="441"/>
      <c r="N13" s="36"/>
      <c r="O13" s="37"/>
      <c r="U13" s="440" t="s">
        <v>75</v>
      </c>
      <c r="V13" s="441"/>
      <c r="Z13" s="36"/>
      <c r="AA13" s="37"/>
      <c r="AG13" s="440" t="s">
        <v>75</v>
      </c>
      <c r="AH13" s="441"/>
      <c r="AL13" s="36"/>
      <c r="AM13" s="37"/>
      <c r="AS13" s="440" t="s">
        <v>75</v>
      </c>
      <c r="AT13" s="441"/>
      <c r="AX13" s="36"/>
      <c r="AY13" s="37"/>
      <c r="BE13" s="440" t="s">
        <v>75</v>
      </c>
      <c r="BF13" s="441"/>
      <c r="BJ13" s="36"/>
      <c r="BK13" s="37"/>
      <c r="BQ13" s="440" t="s">
        <v>75</v>
      </c>
      <c r="BR13" s="441"/>
    </row>
    <row r="14" spans="2:75" ht="10" customHeight="1" thickBot="1" x14ac:dyDescent="0.35"/>
    <row r="15" spans="2:75" ht="10" customHeight="1" x14ac:dyDescent="0.3">
      <c r="B15" s="38"/>
      <c r="C15" s="39"/>
      <c r="D15" s="39"/>
      <c r="E15" s="40"/>
      <c r="F15" s="41"/>
      <c r="G15" s="42"/>
      <c r="H15" s="42"/>
      <c r="I15" s="42"/>
      <c r="J15" s="42"/>
      <c r="K15" s="43"/>
      <c r="L15" s="28"/>
      <c r="M15" s="28"/>
      <c r="N15" s="38"/>
      <c r="O15" s="39"/>
      <c r="P15" s="39"/>
      <c r="Q15" s="40"/>
      <c r="R15" s="41"/>
      <c r="S15" s="42"/>
      <c r="T15" s="42"/>
      <c r="U15" s="42"/>
      <c r="V15" s="42"/>
      <c r="W15" s="43"/>
      <c r="X15" s="28"/>
      <c r="Y15" s="28"/>
      <c r="Z15" s="38"/>
      <c r="AA15" s="39"/>
      <c r="AB15" s="39"/>
      <c r="AC15" s="40"/>
      <c r="AD15" s="41"/>
      <c r="AE15" s="42"/>
      <c r="AF15" s="42"/>
      <c r="AG15" s="42"/>
      <c r="AH15" s="42"/>
      <c r="AI15" s="43"/>
      <c r="AJ15" s="28"/>
      <c r="AK15" s="28"/>
      <c r="AL15" s="38"/>
      <c r="AM15" s="39"/>
      <c r="AN15" s="39"/>
      <c r="AO15" s="40"/>
      <c r="AP15" s="41"/>
      <c r="AQ15" s="42"/>
      <c r="AR15" s="42"/>
      <c r="AS15" s="42"/>
      <c r="AT15" s="42"/>
      <c r="AU15" s="43"/>
      <c r="AV15" s="28"/>
      <c r="AW15" s="28"/>
      <c r="AX15" s="38"/>
      <c r="AY15" s="39"/>
      <c r="AZ15" s="39"/>
      <c r="BA15" s="40"/>
      <c r="BB15" s="41"/>
      <c r="BC15" s="42"/>
      <c r="BD15" s="42"/>
      <c r="BE15" s="42"/>
      <c r="BF15" s="42"/>
      <c r="BG15" s="43"/>
      <c r="BH15" s="28"/>
      <c r="BI15" s="28"/>
      <c r="BJ15" s="38"/>
      <c r="BK15" s="39"/>
      <c r="BL15" s="39"/>
      <c r="BM15" s="40"/>
      <c r="BN15" s="41"/>
      <c r="BO15" s="42"/>
      <c r="BP15" s="42"/>
      <c r="BQ15" s="42"/>
      <c r="BR15" s="42"/>
      <c r="BS15" s="43"/>
      <c r="BT15" s="28"/>
      <c r="BU15" s="2"/>
      <c r="BW15" s="36"/>
    </row>
    <row r="16" spans="2:75" ht="23" x14ac:dyDescent="0.3">
      <c r="B16" s="44"/>
      <c r="C16" s="442" t="s">
        <v>140</v>
      </c>
      <c r="D16" s="442"/>
      <c r="E16" s="442"/>
      <c r="F16" s="442"/>
      <c r="G16" s="442"/>
      <c r="H16" s="442"/>
      <c r="I16" s="442"/>
      <c r="J16" s="442"/>
      <c r="K16" s="45"/>
      <c r="L16" s="28"/>
      <c r="M16" s="28"/>
      <c r="N16" s="44"/>
      <c r="O16" s="442" t="s">
        <v>139</v>
      </c>
      <c r="P16" s="442"/>
      <c r="Q16" s="442"/>
      <c r="R16" s="442"/>
      <c r="S16" s="442"/>
      <c r="T16" s="442"/>
      <c r="U16" s="442"/>
      <c r="V16" s="442"/>
      <c r="W16" s="45"/>
      <c r="X16" s="28"/>
      <c r="Y16" s="28"/>
      <c r="Z16" s="44"/>
      <c r="AA16" s="442" t="s">
        <v>136</v>
      </c>
      <c r="AB16" s="442"/>
      <c r="AC16" s="442"/>
      <c r="AD16" s="442"/>
      <c r="AE16" s="442"/>
      <c r="AF16" s="442"/>
      <c r="AG16" s="442"/>
      <c r="AH16" s="442"/>
      <c r="AI16" s="45"/>
      <c r="AJ16" s="28"/>
      <c r="AK16" s="28"/>
      <c r="AL16" s="44"/>
      <c r="AM16" s="442" t="s">
        <v>135</v>
      </c>
      <c r="AN16" s="442"/>
      <c r="AO16" s="442"/>
      <c r="AP16" s="442"/>
      <c r="AQ16" s="442"/>
      <c r="AR16" s="442"/>
      <c r="AS16" s="442"/>
      <c r="AT16" s="442"/>
      <c r="AU16" s="45"/>
      <c r="AV16" s="28"/>
      <c r="AW16" s="28"/>
      <c r="AX16" s="44"/>
      <c r="AY16" s="442" t="s">
        <v>132</v>
      </c>
      <c r="AZ16" s="442"/>
      <c r="BA16" s="442"/>
      <c r="BB16" s="442"/>
      <c r="BC16" s="442"/>
      <c r="BD16" s="442"/>
      <c r="BE16" s="442"/>
      <c r="BF16" s="442"/>
      <c r="BG16" s="45"/>
      <c r="BH16" s="28"/>
      <c r="BI16" s="28"/>
      <c r="BJ16" s="44"/>
      <c r="BK16" s="442" t="s">
        <v>131</v>
      </c>
      <c r="BL16" s="442"/>
      <c r="BM16" s="442"/>
      <c r="BN16" s="442"/>
      <c r="BO16" s="442"/>
      <c r="BP16" s="442"/>
      <c r="BQ16" s="442"/>
      <c r="BR16" s="442"/>
      <c r="BS16" s="45"/>
      <c r="BT16" s="28"/>
      <c r="BU16" s="4"/>
    </row>
    <row r="17" spans="2:77" ht="10" customHeight="1" x14ac:dyDescent="0.3">
      <c r="B17" s="44"/>
      <c r="C17" s="46"/>
      <c r="D17" s="46"/>
      <c r="E17" s="47"/>
      <c r="F17" s="48"/>
      <c r="G17" s="28"/>
      <c r="H17" s="28"/>
      <c r="I17" s="28"/>
      <c r="J17" s="28"/>
      <c r="K17" s="45"/>
      <c r="L17" s="28"/>
      <c r="M17" s="28"/>
      <c r="N17" s="44"/>
      <c r="O17" s="46"/>
      <c r="P17" s="46"/>
      <c r="Q17" s="47"/>
      <c r="R17" s="48"/>
      <c r="S17" s="28"/>
      <c r="T17" s="28"/>
      <c r="U17" s="28"/>
      <c r="V17" s="28"/>
      <c r="W17" s="45"/>
      <c r="X17" s="28"/>
      <c r="Y17" s="28"/>
      <c r="Z17" s="44"/>
      <c r="AA17" s="46"/>
      <c r="AB17" s="46"/>
      <c r="AC17" s="47"/>
      <c r="AD17" s="48"/>
      <c r="AE17" s="28"/>
      <c r="AF17" s="28"/>
      <c r="AG17" s="28"/>
      <c r="AH17" s="28"/>
      <c r="AI17" s="45"/>
      <c r="AJ17" s="28"/>
      <c r="AK17" s="28"/>
      <c r="AL17" s="44"/>
      <c r="AM17" s="46"/>
      <c r="AN17" s="46"/>
      <c r="AO17" s="47"/>
      <c r="AP17" s="48"/>
      <c r="AQ17" s="28"/>
      <c r="AR17" s="28"/>
      <c r="AS17" s="28"/>
      <c r="AT17" s="28"/>
      <c r="AU17" s="45"/>
      <c r="AV17" s="28"/>
      <c r="AW17" s="28"/>
      <c r="AX17" s="44"/>
      <c r="AY17" s="46"/>
      <c r="AZ17" s="46"/>
      <c r="BA17" s="47"/>
      <c r="BB17" s="48"/>
      <c r="BC17" s="28"/>
      <c r="BD17" s="28"/>
      <c r="BE17" s="28"/>
      <c r="BF17" s="28"/>
      <c r="BG17" s="45"/>
      <c r="BH17" s="28"/>
      <c r="BI17" s="28"/>
      <c r="BJ17" s="44"/>
      <c r="BK17" s="46"/>
      <c r="BL17" s="46"/>
      <c r="BM17" s="47"/>
      <c r="BN17" s="48"/>
      <c r="BO17" s="28"/>
      <c r="BP17" s="28"/>
      <c r="BQ17" s="28"/>
      <c r="BR17" s="28"/>
      <c r="BS17" s="45"/>
      <c r="BT17" s="28"/>
      <c r="BU17" s="4"/>
    </row>
    <row r="18" spans="2:77" ht="10" customHeight="1" x14ac:dyDescent="0.3">
      <c r="B18" s="44"/>
      <c r="C18" s="49"/>
      <c r="D18" s="50"/>
      <c r="E18" s="51"/>
      <c r="F18" s="52"/>
      <c r="G18" s="53"/>
      <c r="H18" s="53"/>
      <c r="I18" s="53"/>
      <c r="J18" s="54"/>
      <c r="K18" s="45"/>
      <c r="L18" s="28"/>
      <c r="M18" s="28"/>
      <c r="N18" s="44"/>
      <c r="O18" s="49"/>
      <c r="P18" s="50"/>
      <c r="Q18" s="51"/>
      <c r="R18" s="52"/>
      <c r="S18" s="53"/>
      <c r="T18" s="53"/>
      <c r="U18" s="53"/>
      <c r="V18" s="54"/>
      <c r="W18" s="45"/>
      <c r="X18" s="28"/>
      <c r="Y18" s="28"/>
      <c r="Z18" s="44"/>
      <c r="AA18" s="49"/>
      <c r="AB18" s="50"/>
      <c r="AC18" s="51"/>
      <c r="AD18" s="52"/>
      <c r="AE18" s="53"/>
      <c r="AF18" s="53"/>
      <c r="AG18" s="53"/>
      <c r="AH18" s="54"/>
      <c r="AI18" s="45"/>
      <c r="AJ18" s="28"/>
      <c r="AK18" s="28"/>
      <c r="AL18" s="44"/>
      <c r="AM18" s="49"/>
      <c r="AN18" s="50"/>
      <c r="AO18" s="51"/>
      <c r="AP18" s="52"/>
      <c r="AQ18" s="53"/>
      <c r="AR18" s="53"/>
      <c r="AS18" s="53"/>
      <c r="AT18" s="54"/>
      <c r="AU18" s="45"/>
      <c r="AV18" s="28"/>
      <c r="AW18" s="28"/>
      <c r="AX18" s="44"/>
      <c r="AY18" s="49"/>
      <c r="AZ18" s="50"/>
      <c r="BA18" s="51"/>
      <c r="BB18" s="52"/>
      <c r="BC18" s="53"/>
      <c r="BD18" s="53"/>
      <c r="BE18" s="53"/>
      <c r="BF18" s="54"/>
      <c r="BG18" s="45"/>
      <c r="BH18" s="28"/>
      <c r="BI18" s="28"/>
      <c r="BJ18" s="44"/>
      <c r="BK18" s="49"/>
      <c r="BL18" s="50"/>
      <c r="BM18" s="51"/>
      <c r="BN18" s="52"/>
      <c r="BO18" s="53"/>
      <c r="BP18" s="53"/>
      <c r="BQ18" s="53"/>
      <c r="BR18" s="54"/>
      <c r="BS18" s="45"/>
      <c r="BT18" s="28"/>
      <c r="BU18" s="4"/>
    </row>
    <row r="19" spans="2:77" s="28" customFormat="1" ht="28" customHeight="1" x14ac:dyDescent="0.35">
      <c r="B19" s="44"/>
      <c r="C19" s="336" t="s">
        <v>98</v>
      </c>
      <c r="D19" s="338"/>
      <c r="E19" s="450"/>
      <c r="F19" s="451"/>
      <c r="G19" s="451"/>
      <c r="H19" s="451"/>
      <c r="I19" s="451"/>
      <c r="J19" s="452"/>
      <c r="K19" s="56"/>
      <c r="N19" s="44"/>
      <c r="O19" s="336" t="s">
        <v>98</v>
      </c>
      <c r="P19" s="338"/>
      <c r="Q19" s="450"/>
      <c r="R19" s="451"/>
      <c r="S19" s="451"/>
      <c r="T19" s="451"/>
      <c r="U19" s="451"/>
      <c r="V19" s="452"/>
      <c r="W19" s="56"/>
      <c r="Z19" s="44"/>
      <c r="AA19" s="336" t="s">
        <v>98</v>
      </c>
      <c r="AB19" s="338"/>
      <c r="AC19" s="450"/>
      <c r="AD19" s="451"/>
      <c r="AE19" s="451"/>
      <c r="AF19" s="451"/>
      <c r="AG19" s="451"/>
      <c r="AH19" s="452"/>
      <c r="AI19" s="56"/>
      <c r="AL19" s="44"/>
      <c r="AM19" s="336" t="s">
        <v>98</v>
      </c>
      <c r="AN19" s="338"/>
      <c r="AO19" s="450"/>
      <c r="AP19" s="451"/>
      <c r="AQ19" s="451"/>
      <c r="AR19" s="451"/>
      <c r="AS19" s="451"/>
      <c r="AT19" s="452"/>
      <c r="AU19" s="56"/>
      <c r="AX19" s="44"/>
      <c r="AY19" s="336" t="s">
        <v>98</v>
      </c>
      <c r="AZ19" s="338"/>
      <c r="BA19" s="450"/>
      <c r="BB19" s="451"/>
      <c r="BC19" s="451"/>
      <c r="BD19" s="451"/>
      <c r="BE19" s="451"/>
      <c r="BF19" s="452"/>
      <c r="BG19" s="56"/>
      <c r="BJ19" s="44"/>
      <c r="BK19" s="336" t="s">
        <v>98</v>
      </c>
      <c r="BL19" s="338"/>
      <c r="BM19" s="450"/>
      <c r="BN19" s="451"/>
      <c r="BO19" s="451"/>
      <c r="BP19" s="451"/>
      <c r="BQ19" s="451"/>
      <c r="BR19" s="452"/>
      <c r="BS19" s="56"/>
    </row>
    <row r="20" spans="2:77" s="28" customFormat="1" ht="28" customHeight="1" x14ac:dyDescent="0.35">
      <c r="B20" s="44"/>
      <c r="C20" s="336" t="s">
        <v>63</v>
      </c>
      <c r="D20" s="338"/>
      <c r="E20" s="20"/>
      <c r="F20" s="57"/>
      <c r="G20" s="57"/>
      <c r="H20" s="58"/>
      <c r="I20" s="59"/>
      <c r="J20" s="60"/>
      <c r="K20" s="56"/>
      <c r="N20" s="44"/>
      <c r="O20" s="336" t="s">
        <v>63</v>
      </c>
      <c r="P20" s="338"/>
      <c r="Q20" s="20"/>
      <c r="R20" s="57"/>
      <c r="S20" s="57"/>
      <c r="T20" s="58"/>
      <c r="U20" s="59"/>
      <c r="V20" s="60"/>
      <c r="W20" s="56"/>
      <c r="Z20" s="44"/>
      <c r="AA20" s="336" t="s">
        <v>63</v>
      </c>
      <c r="AB20" s="338"/>
      <c r="AC20" s="20"/>
      <c r="AD20" s="57"/>
      <c r="AE20" s="57"/>
      <c r="AF20" s="58"/>
      <c r="AG20" s="59"/>
      <c r="AH20" s="60"/>
      <c r="AI20" s="56"/>
      <c r="AL20" s="44"/>
      <c r="AM20" s="336" t="s">
        <v>63</v>
      </c>
      <c r="AN20" s="338"/>
      <c r="AO20" s="20"/>
      <c r="AP20" s="57"/>
      <c r="AQ20" s="57"/>
      <c r="AR20" s="58"/>
      <c r="AS20" s="59"/>
      <c r="AT20" s="60"/>
      <c r="AU20" s="56"/>
      <c r="AX20" s="44"/>
      <c r="AY20" s="336" t="s">
        <v>63</v>
      </c>
      <c r="AZ20" s="338"/>
      <c r="BA20" s="20"/>
      <c r="BB20" s="57"/>
      <c r="BC20" s="57"/>
      <c r="BD20" s="58"/>
      <c r="BE20" s="59"/>
      <c r="BF20" s="60"/>
      <c r="BG20" s="56"/>
      <c r="BJ20" s="44"/>
      <c r="BK20" s="336" t="s">
        <v>63</v>
      </c>
      <c r="BL20" s="338"/>
      <c r="BM20" s="20"/>
      <c r="BN20" s="57"/>
      <c r="BO20" s="57"/>
      <c r="BP20" s="58"/>
      <c r="BQ20" s="59"/>
      <c r="BR20" s="60"/>
      <c r="BS20" s="56"/>
    </row>
    <row r="21" spans="2:77" s="28" customFormat="1" ht="28" customHeight="1" x14ac:dyDescent="0.35">
      <c r="B21" s="44"/>
      <c r="C21" s="336" t="s">
        <v>64</v>
      </c>
      <c r="D21" s="338"/>
      <c r="E21" s="20"/>
      <c r="F21" s="57"/>
      <c r="G21" s="57"/>
      <c r="H21" s="61"/>
      <c r="I21" s="59"/>
      <c r="J21" s="60"/>
      <c r="K21" s="56"/>
      <c r="N21" s="44"/>
      <c r="O21" s="336" t="s">
        <v>64</v>
      </c>
      <c r="P21" s="338"/>
      <c r="Q21" s="20"/>
      <c r="R21" s="57"/>
      <c r="S21" s="57"/>
      <c r="T21" s="61"/>
      <c r="U21" s="59"/>
      <c r="V21" s="60"/>
      <c r="W21" s="56"/>
      <c r="Z21" s="44"/>
      <c r="AA21" s="336" t="s">
        <v>64</v>
      </c>
      <c r="AB21" s="338"/>
      <c r="AC21" s="20"/>
      <c r="AD21" s="57"/>
      <c r="AE21" s="57"/>
      <c r="AF21" s="61"/>
      <c r="AG21" s="59"/>
      <c r="AH21" s="60"/>
      <c r="AI21" s="56"/>
      <c r="AL21" s="44"/>
      <c r="AM21" s="336" t="s">
        <v>64</v>
      </c>
      <c r="AN21" s="338"/>
      <c r="AO21" s="20"/>
      <c r="AP21" s="57"/>
      <c r="AQ21" s="57"/>
      <c r="AR21" s="61"/>
      <c r="AS21" s="59"/>
      <c r="AT21" s="60"/>
      <c r="AU21" s="56"/>
      <c r="AX21" s="44"/>
      <c r="AY21" s="336" t="s">
        <v>64</v>
      </c>
      <c r="AZ21" s="338"/>
      <c r="BA21" s="20"/>
      <c r="BB21" s="57"/>
      <c r="BC21" s="57"/>
      <c r="BD21" s="61"/>
      <c r="BE21" s="59"/>
      <c r="BF21" s="60"/>
      <c r="BG21" s="56"/>
      <c r="BJ21" s="44"/>
      <c r="BK21" s="336" t="s">
        <v>64</v>
      </c>
      <c r="BL21" s="338"/>
      <c r="BM21" s="20"/>
      <c r="BN21" s="57"/>
      <c r="BO21" s="57"/>
      <c r="BP21" s="61"/>
      <c r="BQ21" s="59"/>
      <c r="BR21" s="60"/>
      <c r="BS21" s="56"/>
    </row>
    <row r="22" spans="2:77" s="28" customFormat="1" ht="10" customHeight="1" x14ac:dyDescent="0.35">
      <c r="B22" s="44"/>
      <c r="C22" s="62"/>
      <c r="D22" s="63"/>
      <c r="E22" s="64"/>
      <c r="F22" s="64"/>
      <c r="G22" s="57"/>
      <c r="H22" s="57"/>
      <c r="I22" s="57"/>
      <c r="J22" s="60"/>
      <c r="K22" s="56"/>
      <c r="N22" s="44"/>
      <c r="O22" s="62"/>
      <c r="P22" s="63"/>
      <c r="Q22" s="64"/>
      <c r="R22" s="64"/>
      <c r="S22" s="57"/>
      <c r="T22" s="57"/>
      <c r="U22" s="57"/>
      <c r="V22" s="60"/>
      <c r="W22" s="56"/>
      <c r="Z22" s="44"/>
      <c r="AA22" s="62"/>
      <c r="AB22" s="63"/>
      <c r="AC22" s="64"/>
      <c r="AD22" s="64"/>
      <c r="AE22" s="57"/>
      <c r="AF22" s="57"/>
      <c r="AG22" s="57"/>
      <c r="AH22" s="60"/>
      <c r="AI22" s="56"/>
      <c r="AL22" s="44"/>
      <c r="AM22" s="62"/>
      <c r="AN22" s="63"/>
      <c r="AO22" s="64"/>
      <c r="AP22" s="64"/>
      <c r="AQ22" s="57"/>
      <c r="AR22" s="57"/>
      <c r="AS22" s="57"/>
      <c r="AT22" s="60"/>
      <c r="AU22" s="56"/>
      <c r="AX22" s="44"/>
      <c r="AY22" s="62"/>
      <c r="AZ22" s="63"/>
      <c r="BA22" s="64"/>
      <c r="BB22" s="64"/>
      <c r="BC22" s="57"/>
      <c r="BD22" s="57"/>
      <c r="BE22" s="57"/>
      <c r="BF22" s="60"/>
      <c r="BG22" s="56"/>
      <c r="BJ22" s="44"/>
      <c r="BK22" s="62"/>
      <c r="BL22" s="63"/>
      <c r="BM22" s="64"/>
      <c r="BN22" s="64"/>
      <c r="BO22" s="57"/>
      <c r="BP22" s="57"/>
      <c r="BQ22" s="57"/>
      <c r="BR22" s="60"/>
      <c r="BS22" s="56"/>
    </row>
    <row r="23" spans="2:77" s="28" customFormat="1" ht="38.15" customHeight="1" x14ac:dyDescent="0.35">
      <c r="B23" s="44"/>
      <c r="C23" s="444" t="s">
        <v>127</v>
      </c>
      <c r="D23" s="445"/>
      <c r="E23" s="399"/>
      <c r="F23" s="443"/>
      <c r="G23" s="443"/>
      <c r="H23" s="443"/>
      <c r="I23" s="443"/>
      <c r="J23" s="400"/>
      <c r="K23" s="56"/>
      <c r="N23" s="44"/>
      <c r="O23" s="444" t="s">
        <v>127</v>
      </c>
      <c r="P23" s="445"/>
      <c r="Q23" s="399"/>
      <c r="R23" s="443"/>
      <c r="S23" s="443"/>
      <c r="T23" s="443"/>
      <c r="U23" s="443"/>
      <c r="V23" s="400"/>
      <c r="W23" s="56"/>
      <c r="Z23" s="44"/>
      <c r="AA23" s="444" t="s">
        <v>127</v>
      </c>
      <c r="AB23" s="445"/>
      <c r="AC23" s="399"/>
      <c r="AD23" s="443"/>
      <c r="AE23" s="443"/>
      <c r="AF23" s="443"/>
      <c r="AG23" s="443"/>
      <c r="AH23" s="400"/>
      <c r="AI23" s="56"/>
      <c r="AL23" s="44"/>
      <c r="AM23" s="444" t="s">
        <v>127</v>
      </c>
      <c r="AN23" s="445"/>
      <c r="AO23" s="399"/>
      <c r="AP23" s="443"/>
      <c r="AQ23" s="443"/>
      <c r="AR23" s="443"/>
      <c r="AS23" s="443"/>
      <c r="AT23" s="400"/>
      <c r="AU23" s="56"/>
      <c r="AX23" s="44"/>
      <c r="AY23" s="444" t="s">
        <v>127</v>
      </c>
      <c r="AZ23" s="445"/>
      <c r="BA23" s="399"/>
      <c r="BB23" s="443"/>
      <c r="BC23" s="443"/>
      <c r="BD23" s="443"/>
      <c r="BE23" s="443"/>
      <c r="BF23" s="400"/>
      <c r="BG23" s="56"/>
      <c r="BJ23" s="44"/>
      <c r="BK23" s="444" t="s">
        <v>127</v>
      </c>
      <c r="BL23" s="445"/>
      <c r="BM23" s="399"/>
      <c r="BN23" s="443"/>
      <c r="BO23" s="443"/>
      <c r="BP23" s="443"/>
      <c r="BQ23" s="443"/>
      <c r="BR23" s="400"/>
      <c r="BS23" s="56"/>
    </row>
    <row r="24" spans="2:77" s="28" customFormat="1" ht="38.15" customHeight="1" x14ac:dyDescent="0.35">
      <c r="B24" s="44"/>
      <c r="C24" s="444" t="s">
        <v>128</v>
      </c>
      <c r="D24" s="445"/>
      <c r="E24" s="19"/>
      <c r="F24" s="65" t="str">
        <f>IF(E24="confirmée","Joindre la lettre de confirmation à votre demande","")</f>
        <v/>
      </c>
      <c r="G24" s="66"/>
      <c r="H24" s="66"/>
      <c r="I24" s="66"/>
      <c r="J24" s="67"/>
      <c r="K24" s="56"/>
      <c r="N24" s="44"/>
      <c r="O24" s="444" t="s">
        <v>128</v>
      </c>
      <c r="P24" s="445"/>
      <c r="Q24" s="19"/>
      <c r="R24" s="65" t="str">
        <f>IF(Q24="confirmée","Joindre la lettre de confirmation à votre demande","")</f>
        <v/>
      </c>
      <c r="S24" s="66"/>
      <c r="T24" s="66"/>
      <c r="U24" s="66"/>
      <c r="V24" s="67"/>
      <c r="W24" s="56"/>
      <c r="Z24" s="44"/>
      <c r="AA24" s="444" t="s">
        <v>128</v>
      </c>
      <c r="AB24" s="445"/>
      <c r="AC24" s="19"/>
      <c r="AD24" s="65" t="str">
        <f>IF(AC24="confirmée","Joindre la lettre de confirmation à votre demande","")</f>
        <v/>
      </c>
      <c r="AE24" s="66"/>
      <c r="AF24" s="66"/>
      <c r="AG24" s="66"/>
      <c r="AH24" s="67"/>
      <c r="AI24" s="56"/>
      <c r="AL24" s="44"/>
      <c r="AM24" s="444" t="s">
        <v>128</v>
      </c>
      <c r="AN24" s="445"/>
      <c r="AO24" s="19"/>
      <c r="AP24" s="65" t="str">
        <f>IF(AO24="confirmée","Joindre la lettre de confirmation à votre demande","")</f>
        <v/>
      </c>
      <c r="AQ24" s="66"/>
      <c r="AR24" s="66"/>
      <c r="AS24" s="66"/>
      <c r="AT24" s="67"/>
      <c r="AU24" s="56"/>
      <c r="AX24" s="44"/>
      <c r="AY24" s="444" t="s">
        <v>128</v>
      </c>
      <c r="AZ24" s="445"/>
      <c r="BA24" s="19"/>
      <c r="BB24" s="65" t="str">
        <f>IF(BA24="confirmée","Joindre la lettre de confirmation à votre demande","")</f>
        <v/>
      </c>
      <c r="BC24" s="66"/>
      <c r="BD24" s="66"/>
      <c r="BE24" s="66"/>
      <c r="BF24" s="67"/>
      <c r="BG24" s="56"/>
      <c r="BJ24" s="44"/>
      <c r="BK24" s="444" t="s">
        <v>128</v>
      </c>
      <c r="BL24" s="445"/>
      <c r="BM24" s="19"/>
      <c r="BN24" s="65" t="str">
        <f>IF(BM24="confirmée","Joindre la lettre de confirmation à votre demande","")</f>
        <v/>
      </c>
      <c r="BO24" s="66"/>
      <c r="BP24" s="66"/>
      <c r="BQ24" s="66"/>
      <c r="BR24" s="67"/>
      <c r="BS24" s="56"/>
    </row>
    <row r="25" spans="2:77" s="28" customFormat="1" ht="10" customHeight="1" x14ac:dyDescent="0.35">
      <c r="B25" s="44"/>
      <c r="C25" s="68"/>
      <c r="D25" s="69"/>
      <c r="E25" s="70"/>
      <c r="F25" s="71"/>
      <c r="G25" s="66"/>
      <c r="H25" s="66"/>
      <c r="I25" s="66"/>
      <c r="J25" s="67"/>
      <c r="K25" s="56"/>
      <c r="N25" s="44"/>
      <c r="O25" s="68"/>
      <c r="P25" s="69"/>
      <c r="Q25" s="70"/>
      <c r="R25" s="71"/>
      <c r="S25" s="66"/>
      <c r="T25" s="66"/>
      <c r="U25" s="66"/>
      <c r="V25" s="67"/>
      <c r="W25" s="56"/>
      <c r="Z25" s="44"/>
      <c r="AA25" s="68"/>
      <c r="AB25" s="69"/>
      <c r="AC25" s="70"/>
      <c r="AD25" s="71"/>
      <c r="AE25" s="66"/>
      <c r="AF25" s="66"/>
      <c r="AG25" s="66"/>
      <c r="AH25" s="67"/>
      <c r="AI25" s="56"/>
      <c r="AL25" s="44"/>
      <c r="AM25" s="68"/>
      <c r="AN25" s="69"/>
      <c r="AO25" s="70"/>
      <c r="AP25" s="71"/>
      <c r="AQ25" s="66"/>
      <c r="AR25" s="66"/>
      <c r="AS25" s="66"/>
      <c r="AT25" s="67"/>
      <c r="AU25" s="56"/>
      <c r="AX25" s="44"/>
      <c r="AY25" s="68"/>
      <c r="AZ25" s="69"/>
      <c r="BA25" s="70"/>
      <c r="BB25" s="71"/>
      <c r="BC25" s="66"/>
      <c r="BD25" s="66"/>
      <c r="BE25" s="66"/>
      <c r="BF25" s="67"/>
      <c r="BG25" s="56"/>
      <c r="BJ25" s="44"/>
      <c r="BK25" s="68"/>
      <c r="BL25" s="69"/>
      <c r="BM25" s="70"/>
      <c r="BN25" s="71"/>
      <c r="BO25" s="66"/>
      <c r="BP25" s="66"/>
      <c r="BQ25" s="66"/>
      <c r="BR25" s="67"/>
      <c r="BS25" s="56"/>
    </row>
    <row r="26" spans="2:77" s="28" customFormat="1" ht="158.15" customHeight="1" x14ac:dyDescent="0.35">
      <c r="B26" s="44"/>
      <c r="C26" s="446" t="s">
        <v>99</v>
      </c>
      <c r="D26" s="447"/>
      <c r="E26" s="356"/>
      <c r="F26" s="357"/>
      <c r="G26" s="357"/>
      <c r="H26" s="357"/>
      <c r="I26" s="357"/>
      <c r="J26" s="358"/>
      <c r="K26" s="56"/>
      <c r="N26" s="44"/>
      <c r="O26" s="446" t="s">
        <v>99</v>
      </c>
      <c r="P26" s="447"/>
      <c r="Q26" s="356"/>
      <c r="R26" s="357"/>
      <c r="S26" s="357"/>
      <c r="T26" s="357"/>
      <c r="U26" s="357"/>
      <c r="V26" s="358"/>
      <c r="W26" s="56"/>
      <c r="Z26" s="44"/>
      <c r="AA26" s="446" t="s">
        <v>99</v>
      </c>
      <c r="AB26" s="447"/>
      <c r="AC26" s="356"/>
      <c r="AD26" s="357"/>
      <c r="AE26" s="357"/>
      <c r="AF26" s="357"/>
      <c r="AG26" s="357"/>
      <c r="AH26" s="358"/>
      <c r="AI26" s="56"/>
      <c r="AL26" s="44"/>
      <c r="AM26" s="446" t="s">
        <v>99</v>
      </c>
      <c r="AN26" s="447"/>
      <c r="AO26" s="356"/>
      <c r="AP26" s="357"/>
      <c r="AQ26" s="357"/>
      <c r="AR26" s="357"/>
      <c r="AS26" s="357"/>
      <c r="AT26" s="358"/>
      <c r="AU26" s="56"/>
      <c r="AX26" s="44"/>
      <c r="AY26" s="446" t="s">
        <v>99</v>
      </c>
      <c r="AZ26" s="447"/>
      <c r="BA26" s="356"/>
      <c r="BB26" s="357"/>
      <c r="BC26" s="357"/>
      <c r="BD26" s="357"/>
      <c r="BE26" s="357"/>
      <c r="BF26" s="358"/>
      <c r="BG26" s="56"/>
      <c r="BJ26" s="44"/>
      <c r="BK26" s="446" t="s">
        <v>99</v>
      </c>
      <c r="BL26" s="447"/>
      <c r="BM26" s="356"/>
      <c r="BN26" s="357"/>
      <c r="BO26" s="357"/>
      <c r="BP26" s="357"/>
      <c r="BQ26" s="357"/>
      <c r="BR26" s="358"/>
      <c r="BS26" s="56"/>
    </row>
    <row r="27" spans="2:77" s="28" customFormat="1" ht="10" customHeight="1" x14ac:dyDescent="0.35">
      <c r="B27" s="44"/>
      <c r="C27" s="68"/>
      <c r="D27" s="69"/>
      <c r="E27" s="66"/>
      <c r="F27" s="66"/>
      <c r="G27" s="66"/>
      <c r="H27" s="66"/>
      <c r="I27" s="66"/>
      <c r="J27" s="67"/>
      <c r="K27" s="56"/>
      <c r="N27" s="44"/>
      <c r="O27" s="68"/>
      <c r="P27" s="69"/>
      <c r="Q27" s="66"/>
      <c r="R27" s="66"/>
      <c r="S27" s="66"/>
      <c r="T27" s="66"/>
      <c r="U27" s="66"/>
      <c r="V27" s="67"/>
      <c r="W27" s="56"/>
      <c r="Z27" s="44"/>
      <c r="AA27" s="68"/>
      <c r="AB27" s="69"/>
      <c r="AC27" s="66"/>
      <c r="AD27" s="66"/>
      <c r="AE27" s="66"/>
      <c r="AF27" s="66"/>
      <c r="AG27" s="66"/>
      <c r="AH27" s="67"/>
      <c r="AI27" s="56"/>
      <c r="AL27" s="44"/>
      <c r="AM27" s="68"/>
      <c r="AN27" s="69"/>
      <c r="AO27" s="66"/>
      <c r="AP27" s="66"/>
      <c r="AQ27" s="66"/>
      <c r="AR27" s="66"/>
      <c r="AS27" s="66"/>
      <c r="AT27" s="67"/>
      <c r="AU27" s="56"/>
      <c r="AX27" s="44"/>
      <c r="AY27" s="68"/>
      <c r="AZ27" s="69"/>
      <c r="BA27" s="66"/>
      <c r="BB27" s="66"/>
      <c r="BC27" s="66"/>
      <c r="BD27" s="66"/>
      <c r="BE27" s="66"/>
      <c r="BF27" s="67"/>
      <c r="BG27" s="56"/>
      <c r="BJ27" s="44"/>
      <c r="BK27" s="68"/>
      <c r="BL27" s="69"/>
      <c r="BM27" s="66"/>
      <c r="BN27" s="66"/>
      <c r="BO27" s="66"/>
      <c r="BP27" s="66"/>
      <c r="BQ27" s="66"/>
      <c r="BR27" s="67"/>
      <c r="BS27" s="56"/>
    </row>
    <row r="28" spans="2:77" s="28" customFormat="1" ht="24" customHeight="1" x14ac:dyDescent="0.35">
      <c r="B28" s="44"/>
      <c r="C28" s="72" t="s">
        <v>70</v>
      </c>
      <c r="D28" s="63"/>
      <c r="E28" s="73" t="s">
        <v>69</v>
      </c>
      <c r="F28" s="74" t="s">
        <v>5</v>
      </c>
      <c r="G28" s="75"/>
      <c r="H28" s="76"/>
      <c r="I28" s="76"/>
      <c r="J28" s="77"/>
      <c r="K28" s="56"/>
      <c r="N28" s="44"/>
      <c r="O28" s="72" t="s">
        <v>70</v>
      </c>
      <c r="P28" s="63"/>
      <c r="Q28" s="73" t="s">
        <v>69</v>
      </c>
      <c r="R28" s="74" t="s">
        <v>5</v>
      </c>
      <c r="S28" s="75"/>
      <c r="T28" s="76"/>
      <c r="U28" s="76"/>
      <c r="V28" s="77"/>
      <c r="W28" s="56"/>
      <c r="Z28" s="44"/>
      <c r="AA28" s="72" t="s">
        <v>70</v>
      </c>
      <c r="AB28" s="63"/>
      <c r="AC28" s="73" t="s">
        <v>69</v>
      </c>
      <c r="AD28" s="74" t="s">
        <v>5</v>
      </c>
      <c r="AE28" s="75"/>
      <c r="AF28" s="76"/>
      <c r="AG28" s="76"/>
      <c r="AH28" s="77"/>
      <c r="AI28" s="56"/>
      <c r="AL28" s="44"/>
      <c r="AM28" s="72" t="s">
        <v>70</v>
      </c>
      <c r="AN28" s="63"/>
      <c r="AO28" s="73" t="s">
        <v>69</v>
      </c>
      <c r="AP28" s="74" t="s">
        <v>5</v>
      </c>
      <c r="AQ28" s="75"/>
      <c r="AR28" s="76"/>
      <c r="AS28" s="76"/>
      <c r="AT28" s="77"/>
      <c r="AU28" s="56"/>
      <c r="AX28" s="44"/>
      <c r="AY28" s="72" t="s">
        <v>70</v>
      </c>
      <c r="AZ28" s="63"/>
      <c r="BA28" s="73" t="s">
        <v>69</v>
      </c>
      <c r="BB28" s="74" t="s">
        <v>5</v>
      </c>
      <c r="BC28" s="75"/>
      <c r="BD28" s="76"/>
      <c r="BE28" s="76"/>
      <c r="BF28" s="77"/>
      <c r="BG28" s="56"/>
      <c r="BJ28" s="44"/>
      <c r="BK28" s="72" t="s">
        <v>70</v>
      </c>
      <c r="BL28" s="63"/>
      <c r="BM28" s="73" t="s">
        <v>69</v>
      </c>
      <c r="BN28" s="74" t="s">
        <v>5</v>
      </c>
      <c r="BO28" s="75"/>
      <c r="BP28" s="76"/>
      <c r="BQ28" s="76"/>
      <c r="BR28" s="77"/>
      <c r="BS28" s="56"/>
      <c r="BW28" s="37"/>
      <c r="BX28" s="37"/>
      <c r="BY28" s="37"/>
    </row>
    <row r="29" spans="2:77" s="28" customFormat="1" ht="24" customHeight="1" x14ac:dyDescent="0.35">
      <c r="B29" s="44"/>
      <c r="C29" s="78"/>
      <c r="D29" s="63"/>
      <c r="E29" s="15"/>
      <c r="F29" s="15"/>
      <c r="G29" s="75"/>
      <c r="H29" s="76"/>
      <c r="I29" s="76"/>
      <c r="J29" s="77"/>
      <c r="K29" s="56"/>
      <c r="N29" s="44"/>
      <c r="O29" s="78"/>
      <c r="P29" s="63"/>
      <c r="Q29" s="15"/>
      <c r="R29" s="15"/>
      <c r="S29" s="75"/>
      <c r="T29" s="76"/>
      <c r="U29" s="76"/>
      <c r="V29" s="77"/>
      <c r="W29" s="56"/>
      <c r="Z29" s="44"/>
      <c r="AA29" s="78"/>
      <c r="AB29" s="63"/>
      <c r="AC29" s="15"/>
      <c r="AD29" s="15"/>
      <c r="AE29" s="75"/>
      <c r="AF29" s="76"/>
      <c r="AG29" s="76"/>
      <c r="AH29" s="77"/>
      <c r="AI29" s="56"/>
      <c r="AL29" s="44"/>
      <c r="AM29" s="78"/>
      <c r="AN29" s="63"/>
      <c r="AO29" s="15"/>
      <c r="AP29" s="15"/>
      <c r="AQ29" s="75"/>
      <c r="AR29" s="76"/>
      <c r="AS29" s="76"/>
      <c r="AT29" s="77"/>
      <c r="AU29" s="56"/>
      <c r="AX29" s="44"/>
      <c r="AY29" s="78"/>
      <c r="AZ29" s="63"/>
      <c r="BA29" s="15"/>
      <c r="BB29" s="15"/>
      <c r="BC29" s="75"/>
      <c r="BD29" s="76"/>
      <c r="BE29" s="76"/>
      <c r="BF29" s="77"/>
      <c r="BG29" s="56"/>
      <c r="BJ29" s="44"/>
      <c r="BK29" s="78"/>
      <c r="BL29" s="63"/>
      <c r="BM29" s="15"/>
      <c r="BN29" s="15"/>
      <c r="BO29" s="75"/>
      <c r="BP29" s="76"/>
      <c r="BQ29" s="76"/>
      <c r="BR29" s="77"/>
      <c r="BS29" s="56"/>
    </row>
    <row r="30" spans="2:77" s="28" customFormat="1" ht="10" customHeight="1" x14ac:dyDescent="0.35">
      <c r="B30" s="44"/>
      <c r="C30" s="78"/>
      <c r="D30" s="63"/>
      <c r="E30" s="79"/>
      <c r="F30" s="64"/>
      <c r="G30" s="75"/>
      <c r="H30" s="75"/>
      <c r="I30" s="75"/>
      <c r="J30" s="60"/>
      <c r="K30" s="56"/>
      <c r="N30" s="44"/>
      <c r="O30" s="78"/>
      <c r="P30" s="63"/>
      <c r="Q30" s="79"/>
      <c r="R30" s="64"/>
      <c r="S30" s="75"/>
      <c r="T30" s="75"/>
      <c r="U30" s="75"/>
      <c r="V30" s="60"/>
      <c r="W30" s="56"/>
      <c r="Z30" s="44"/>
      <c r="AA30" s="78"/>
      <c r="AB30" s="63"/>
      <c r="AC30" s="79"/>
      <c r="AD30" s="64"/>
      <c r="AE30" s="75"/>
      <c r="AF30" s="75"/>
      <c r="AG30" s="75"/>
      <c r="AH30" s="60"/>
      <c r="AI30" s="56"/>
      <c r="AL30" s="44"/>
      <c r="AM30" s="78"/>
      <c r="AN30" s="63"/>
      <c r="AO30" s="79"/>
      <c r="AP30" s="64"/>
      <c r="AQ30" s="75"/>
      <c r="AR30" s="75"/>
      <c r="AS30" s="75"/>
      <c r="AT30" s="60"/>
      <c r="AU30" s="56"/>
      <c r="AX30" s="44"/>
      <c r="AY30" s="78"/>
      <c r="AZ30" s="63"/>
      <c r="BA30" s="79"/>
      <c r="BB30" s="64"/>
      <c r="BC30" s="75"/>
      <c r="BD30" s="75"/>
      <c r="BE30" s="75"/>
      <c r="BF30" s="60"/>
      <c r="BG30" s="56"/>
      <c r="BJ30" s="44"/>
      <c r="BK30" s="78"/>
      <c r="BL30" s="63"/>
      <c r="BM30" s="79"/>
      <c r="BN30" s="64"/>
      <c r="BO30" s="75"/>
      <c r="BP30" s="75"/>
      <c r="BQ30" s="75"/>
      <c r="BR30" s="60"/>
      <c r="BS30" s="56"/>
    </row>
    <row r="31" spans="2:77" s="28" customFormat="1" ht="60" customHeight="1" x14ac:dyDescent="0.35">
      <c r="B31" s="44"/>
      <c r="C31" s="446" t="s">
        <v>125</v>
      </c>
      <c r="D31" s="447"/>
      <c r="E31" s="356"/>
      <c r="F31" s="357"/>
      <c r="G31" s="357"/>
      <c r="H31" s="357"/>
      <c r="I31" s="357"/>
      <c r="J31" s="358"/>
      <c r="K31" s="56"/>
      <c r="N31" s="44"/>
      <c r="O31" s="446" t="s">
        <v>125</v>
      </c>
      <c r="P31" s="447"/>
      <c r="Q31" s="356"/>
      <c r="R31" s="357"/>
      <c r="S31" s="357"/>
      <c r="T31" s="357"/>
      <c r="U31" s="357"/>
      <c r="V31" s="358"/>
      <c r="W31" s="56"/>
      <c r="Z31" s="44"/>
      <c r="AA31" s="446" t="s">
        <v>125</v>
      </c>
      <c r="AB31" s="447"/>
      <c r="AC31" s="356"/>
      <c r="AD31" s="357"/>
      <c r="AE31" s="357"/>
      <c r="AF31" s="357"/>
      <c r="AG31" s="357"/>
      <c r="AH31" s="358"/>
      <c r="AI31" s="56"/>
      <c r="AL31" s="44"/>
      <c r="AM31" s="446" t="s">
        <v>125</v>
      </c>
      <c r="AN31" s="447"/>
      <c r="AO31" s="356"/>
      <c r="AP31" s="357"/>
      <c r="AQ31" s="357"/>
      <c r="AR31" s="357"/>
      <c r="AS31" s="357"/>
      <c r="AT31" s="358"/>
      <c r="AU31" s="56"/>
      <c r="AX31" s="44"/>
      <c r="AY31" s="446" t="s">
        <v>125</v>
      </c>
      <c r="AZ31" s="447"/>
      <c r="BA31" s="356"/>
      <c r="BB31" s="357"/>
      <c r="BC31" s="357"/>
      <c r="BD31" s="357"/>
      <c r="BE31" s="357"/>
      <c r="BF31" s="358"/>
      <c r="BG31" s="56"/>
      <c r="BJ31" s="44"/>
      <c r="BK31" s="446" t="s">
        <v>125</v>
      </c>
      <c r="BL31" s="447"/>
      <c r="BM31" s="356"/>
      <c r="BN31" s="357"/>
      <c r="BO31" s="357"/>
      <c r="BP31" s="357"/>
      <c r="BQ31" s="357"/>
      <c r="BR31" s="358"/>
      <c r="BS31" s="56"/>
    </row>
    <row r="32" spans="2:77" s="28" customFormat="1" ht="10" customHeight="1" x14ac:dyDescent="0.35">
      <c r="B32" s="44"/>
      <c r="C32" s="78"/>
      <c r="D32" s="63"/>
      <c r="E32" s="79"/>
      <c r="F32" s="64"/>
      <c r="G32" s="75"/>
      <c r="H32" s="75"/>
      <c r="I32" s="75"/>
      <c r="J32" s="60"/>
      <c r="K32" s="56"/>
      <c r="N32" s="44"/>
      <c r="O32" s="78"/>
      <c r="P32" s="63"/>
      <c r="Q32" s="79"/>
      <c r="R32" s="64"/>
      <c r="S32" s="75"/>
      <c r="T32" s="75"/>
      <c r="U32" s="75"/>
      <c r="V32" s="60"/>
      <c r="W32" s="56"/>
      <c r="Z32" s="44"/>
      <c r="AA32" s="78"/>
      <c r="AB32" s="63"/>
      <c r="AC32" s="79"/>
      <c r="AD32" s="64"/>
      <c r="AE32" s="75"/>
      <c r="AF32" s="75"/>
      <c r="AG32" s="75"/>
      <c r="AH32" s="60"/>
      <c r="AI32" s="56"/>
      <c r="AL32" s="44"/>
      <c r="AM32" s="78"/>
      <c r="AN32" s="63"/>
      <c r="AO32" s="79"/>
      <c r="AP32" s="64"/>
      <c r="AQ32" s="75"/>
      <c r="AR32" s="75"/>
      <c r="AS32" s="75"/>
      <c r="AT32" s="60"/>
      <c r="AU32" s="56"/>
      <c r="AX32" s="44"/>
      <c r="AY32" s="78"/>
      <c r="AZ32" s="63"/>
      <c r="BA32" s="79"/>
      <c r="BB32" s="64"/>
      <c r="BC32" s="75"/>
      <c r="BD32" s="75"/>
      <c r="BE32" s="75"/>
      <c r="BF32" s="60"/>
      <c r="BG32" s="56"/>
      <c r="BJ32" s="44"/>
      <c r="BK32" s="78"/>
      <c r="BL32" s="63"/>
      <c r="BM32" s="79"/>
      <c r="BN32" s="64"/>
      <c r="BO32" s="75"/>
      <c r="BP32" s="75"/>
      <c r="BQ32" s="75"/>
      <c r="BR32" s="60"/>
      <c r="BS32" s="56"/>
    </row>
    <row r="33" spans="2:73" s="28" customFormat="1" ht="44.15" customHeight="1" x14ac:dyDescent="0.35">
      <c r="B33" s="44"/>
      <c r="C33" s="446" t="s">
        <v>175</v>
      </c>
      <c r="D33" s="447"/>
      <c r="E33" s="356"/>
      <c r="F33" s="357"/>
      <c r="G33" s="357"/>
      <c r="H33" s="357"/>
      <c r="I33" s="357"/>
      <c r="J33" s="358"/>
      <c r="K33" s="56"/>
      <c r="N33" s="44"/>
      <c r="O33" s="446" t="s">
        <v>175</v>
      </c>
      <c r="P33" s="447"/>
      <c r="Q33" s="356"/>
      <c r="R33" s="357"/>
      <c r="S33" s="357"/>
      <c r="T33" s="357"/>
      <c r="U33" s="357"/>
      <c r="V33" s="358"/>
      <c r="W33" s="56"/>
      <c r="Z33" s="44"/>
      <c r="AA33" s="446" t="s">
        <v>175</v>
      </c>
      <c r="AB33" s="447"/>
      <c r="AC33" s="356"/>
      <c r="AD33" s="357"/>
      <c r="AE33" s="357"/>
      <c r="AF33" s="357"/>
      <c r="AG33" s="357"/>
      <c r="AH33" s="358"/>
      <c r="AI33" s="56"/>
      <c r="AL33" s="44"/>
      <c r="AM33" s="446" t="s">
        <v>175</v>
      </c>
      <c r="AN33" s="447"/>
      <c r="AO33" s="356"/>
      <c r="AP33" s="357"/>
      <c r="AQ33" s="357"/>
      <c r="AR33" s="357"/>
      <c r="AS33" s="357"/>
      <c r="AT33" s="358"/>
      <c r="AU33" s="56"/>
      <c r="AX33" s="44"/>
      <c r="AY33" s="446" t="s">
        <v>175</v>
      </c>
      <c r="AZ33" s="447"/>
      <c r="BA33" s="356"/>
      <c r="BB33" s="357"/>
      <c r="BC33" s="357"/>
      <c r="BD33" s="357"/>
      <c r="BE33" s="357"/>
      <c r="BF33" s="358"/>
      <c r="BG33" s="56"/>
      <c r="BJ33" s="44"/>
      <c r="BK33" s="446" t="s">
        <v>175</v>
      </c>
      <c r="BL33" s="447"/>
      <c r="BM33" s="356"/>
      <c r="BN33" s="357"/>
      <c r="BO33" s="357"/>
      <c r="BP33" s="357"/>
      <c r="BQ33" s="357"/>
      <c r="BR33" s="358"/>
      <c r="BS33" s="56"/>
    </row>
    <row r="34" spans="2:73" s="28" customFormat="1" ht="10" customHeight="1" x14ac:dyDescent="0.35">
      <c r="B34" s="44"/>
      <c r="C34" s="78"/>
      <c r="D34" s="63"/>
      <c r="E34" s="79"/>
      <c r="F34" s="64"/>
      <c r="G34" s="75"/>
      <c r="H34" s="75"/>
      <c r="I34" s="75"/>
      <c r="J34" s="60"/>
      <c r="K34" s="56"/>
      <c r="N34" s="44"/>
      <c r="O34" s="78"/>
      <c r="P34" s="63"/>
      <c r="Q34" s="79"/>
      <c r="R34" s="64"/>
      <c r="S34" s="75"/>
      <c r="T34" s="75"/>
      <c r="U34" s="75"/>
      <c r="V34" s="60"/>
      <c r="W34" s="56"/>
      <c r="Z34" s="44"/>
      <c r="AA34" s="78"/>
      <c r="AB34" s="63"/>
      <c r="AC34" s="79"/>
      <c r="AD34" s="64"/>
      <c r="AE34" s="75"/>
      <c r="AF34" s="75"/>
      <c r="AG34" s="75"/>
      <c r="AH34" s="60"/>
      <c r="AI34" s="56"/>
      <c r="AL34" s="44"/>
      <c r="AM34" s="78"/>
      <c r="AN34" s="63"/>
      <c r="AO34" s="79"/>
      <c r="AP34" s="64"/>
      <c r="AQ34" s="75"/>
      <c r="AR34" s="75"/>
      <c r="AS34" s="75"/>
      <c r="AT34" s="60"/>
      <c r="AU34" s="56"/>
      <c r="AX34" s="44"/>
      <c r="AY34" s="78"/>
      <c r="AZ34" s="63"/>
      <c r="BA34" s="79"/>
      <c r="BB34" s="64"/>
      <c r="BC34" s="75"/>
      <c r="BD34" s="75"/>
      <c r="BE34" s="75"/>
      <c r="BF34" s="60"/>
      <c r="BG34" s="56"/>
      <c r="BJ34" s="44"/>
      <c r="BK34" s="78"/>
      <c r="BL34" s="63"/>
      <c r="BM34" s="79"/>
      <c r="BN34" s="64"/>
      <c r="BO34" s="75"/>
      <c r="BP34" s="75"/>
      <c r="BQ34" s="75"/>
      <c r="BR34" s="60"/>
      <c r="BS34" s="56"/>
    </row>
    <row r="35" spans="2:73" s="28" customFormat="1" ht="36" customHeight="1" x14ac:dyDescent="0.35">
      <c r="B35" s="44"/>
      <c r="C35" s="453" t="s">
        <v>126</v>
      </c>
      <c r="D35" s="454"/>
      <c r="E35" s="356"/>
      <c r="F35" s="357"/>
      <c r="G35" s="357"/>
      <c r="H35" s="357"/>
      <c r="I35" s="357"/>
      <c r="J35" s="358"/>
      <c r="K35" s="56"/>
      <c r="N35" s="44"/>
      <c r="O35" s="453" t="s">
        <v>126</v>
      </c>
      <c r="P35" s="454"/>
      <c r="Q35" s="356"/>
      <c r="R35" s="357"/>
      <c r="S35" s="357"/>
      <c r="T35" s="357"/>
      <c r="U35" s="357"/>
      <c r="V35" s="358"/>
      <c r="W35" s="56"/>
      <c r="Z35" s="44"/>
      <c r="AA35" s="453" t="s">
        <v>126</v>
      </c>
      <c r="AB35" s="454"/>
      <c r="AC35" s="356"/>
      <c r="AD35" s="357"/>
      <c r="AE35" s="357"/>
      <c r="AF35" s="357"/>
      <c r="AG35" s="357"/>
      <c r="AH35" s="358"/>
      <c r="AI35" s="56"/>
      <c r="AL35" s="44"/>
      <c r="AM35" s="453" t="s">
        <v>126</v>
      </c>
      <c r="AN35" s="454"/>
      <c r="AO35" s="356"/>
      <c r="AP35" s="357"/>
      <c r="AQ35" s="357"/>
      <c r="AR35" s="357"/>
      <c r="AS35" s="357"/>
      <c r="AT35" s="358"/>
      <c r="AU35" s="56"/>
      <c r="AX35" s="44"/>
      <c r="AY35" s="453" t="s">
        <v>126</v>
      </c>
      <c r="AZ35" s="454"/>
      <c r="BA35" s="356"/>
      <c r="BB35" s="357"/>
      <c r="BC35" s="357"/>
      <c r="BD35" s="357"/>
      <c r="BE35" s="357"/>
      <c r="BF35" s="358"/>
      <c r="BG35" s="56"/>
      <c r="BJ35" s="44"/>
      <c r="BK35" s="453" t="s">
        <v>126</v>
      </c>
      <c r="BL35" s="454"/>
      <c r="BM35" s="356"/>
      <c r="BN35" s="357"/>
      <c r="BO35" s="357"/>
      <c r="BP35" s="357"/>
      <c r="BQ35" s="357"/>
      <c r="BR35" s="358"/>
      <c r="BS35" s="56"/>
    </row>
    <row r="36" spans="2:73" s="28" customFormat="1" ht="10" customHeight="1" x14ac:dyDescent="0.35">
      <c r="B36" s="44"/>
      <c r="C36" s="78"/>
      <c r="D36" s="63"/>
      <c r="E36" s="79"/>
      <c r="F36" s="64"/>
      <c r="G36" s="75"/>
      <c r="H36" s="75"/>
      <c r="I36" s="75"/>
      <c r="J36" s="60"/>
      <c r="K36" s="56"/>
      <c r="N36" s="44"/>
      <c r="O36" s="78"/>
      <c r="P36" s="63"/>
      <c r="Q36" s="79"/>
      <c r="R36" s="64"/>
      <c r="S36" s="75"/>
      <c r="T36" s="75"/>
      <c r="U36" s="75"/>
      <c r="V36" s="60"/>
      <c r="W36" s="56"/>
      <c r="Z36" s="44"/>
      <c r="AA36" s="78"/>
      <c r="AB36" s="63"/>
      <c r="AC36" s="79"/>
      <c r="AD36" s="64"/>
      <c r="AE36" s="75"/>
      <c r="AF36" s="75"/>
      <c r="AG36" s="75"/>
      <c r="AH36" s="60"/>
      <c r="AI36" s="56"/>
      <c r="AL36" s="44"/>
      <c r="AM36" s="78"/>
      <c r="AN36" s="63"/>
      <c r="AO36" s="79"/>
      <c r="AP36" s="64"/>
      <c r="AQ36" s="75"/>
      <c r="AR36" s="75"/>
      <c r="AS36" s="75"/>
      <c r="AT36" s="60"/>
      <c r="AU36" s="56"/>
      <c r="AX36" s="44"/>
      <c r="AY36" s="78"/>
      <c r="AZ36" s="63"/>
      <c r="BA36" s="79"/>
      <c r="BB36" s="64"/>
      <c r="BC36" s="75"/>
      <c r="BD36" s="75"/>
      <c r="BE36" s="75"/>
      <c r="BF36" s="60"/>
      <c r="BG36" s="56"/>
      <c r="BJ36" s="44"/>
      <c r="BK36" s="78"/>
      <c r="BL36" s="63"/>
      <c r="BM36" s="79"/>
      <c r="BN36" s="64"/>
      <c r="BO36" s="75"/>
      <c r="BP36" s="75"/>
      <c r="BQ36" s="75"/>
      <c r="BR36" s="60"/>
      <c r="BS36" s="56"/>
    </row>
    <row r="37" spans="2:73" s="28" customFormat="1" ht="79.5" customHeight="1" x14ac:dyDescent="0.35">
      <c r="B37" s="44"/>
      <c r="C37" s="446" t="s">
        <v>161</v>
      </c>
      <c r="D37" s="447"/>
      <c r="E37" s="356"/>
      <c r="F37" s="357"/>
      <c r="G37" s="357"/>
      <c r="H37" s="357"/>
      <c r="I37" s="357"/>
      <c r="J37" s="358"/>
      <c r="K37" s="56"/>
      <c r="N37" s="44"/>
      <c r="O37" s="446" t="s">
        <v>161</v>
      </c>
      <c r="P37" s="447"/>
      <c r="Q37" s="356"/>
      <c r="R37" s="357"/>
      <c r="S37" s="357"/>
      <c r="T37" s="357"/>
      <c r="U37" s="357"/>
      <c r="V37" s="358"/>
      <c r="W37" s="56"/>
      <c r="Z37" s="44"/>
      <c r="AA37" s="446" t="s">
        <v>161</v>
      </c>
      <c r="AB37" s="447"/>
      <c r="AC37" s="356"/>
      <c r="AD37" s="357"/>
      <c r="AE37" s="357"/>
      <c r="AF37" s="357"/>
      <c r="AG37" s="357"/>
      <c r="AH37" s="358"/>
      <c r="AI37" s="56"/>
      <c r="AL37" s="44"/>
      <c r="AM37" s="446" t="s">
        <v>161</v>
      </c>
      <c r="AN37" s="447"/>
      <c r="AO37" s="356"/>
      <c r="AP37" s="357"/>
      <c r="AQ37" s="357"/>
      <c r="AR37" s="357"/>
      <c r="AS37" s="357"/>
      <c r="AT37" s="358"/>
      <c r="AU37" s="56"/>
      <c r="AX37" s="44"/>
      <c r="AY37" s="446" t="s">
        <v>161</v>
      </c>
      <c r="AZ37" s="447"/>
      <c r="BA37" s="356"/>
      <c r="BB37" s="357"/>
      <c r="BC37" s="357"/>
      <c r="BD37" s="357"/>
      <c r="BE37" s="357"/>
      <c r="BF37" s="358"/>
      <c r="BG37" s="56"/>
      <c r="BJ37" s="44"/>
      <c r="BK37" s="446" t="s">
        <v>161</v>
      </c>
      <c r="BL37" s="447"/>
      <c r="BM37" s="356"/>
      <c r="BN37" s="357"/>
      <c r="BO37" s="357"/>
      <c r="BP37" s="357"/>
      <c r="BQ37" s="357"/>
      <c r="BR37" s="358"/>
      <c r="BS37" s="56"/>
    </row>
    <row r="38" spans="2:73" s="28" customFormat="1" ht="10" customHeight="1" x14ac:dyDescent="0.35">
      <c r="B38" s="44"/>
      <c r="C38" s="80"/>
      <c r="D38" s="81"/>
      <c r="E38" s="82"/>
      <c r="F38" s="82"/>
      <c r="G38" s="82"/>
      <c r="H38" s="82"/>
      <c r="I38" s="82"/>
      <c r="J38" s="83"/>
      <c r="K38" s="56"/>
      <c r="N38" s="44"/>
      <c r="O38" s="80"/>
      <c r="P38" s="81"/>
      <c r="Q38" s="82"/>
      <c r="R38" s="82"/>
      <c r="S38" s="82"/>
      <c r="T38" s="82"/>
      <c r="U38" s="82"/>
      <c r="V38" s="83"/>
      <c r="W38" s="56"/>
      <c r="Z38" s="44"/>
      <c r="AA38" s="80"/>
      <c r="AB38" s="81"/>
      <c r="AC38" s="82"/>
      <c r="AD38" s="82"/>
      <c r="AE38" s="82"/>
      <c r="AF38" s="82"/>
      <c r="AG38" s="82"/>
      <c r="AH38" s="83"/>
      <c r="AI38" s="56"/>
      <c r="AL38" s="44"/>
      <c r="AM38" s="80"/>
      <c r="AN38" s="81"/>
      <c r="AO38" s="82"/>
      <c r="AP38" s="82"/>
      <c r="AQ38" s="82"/>
      <c r="AR38" s="82"/>
      <c r="AS38" s="82"/>
      <c r="AT38" s="83"/>
      <c r="AU38" s="56"/>
      <c r="AX38" s="44"/>
      <c r="AY38" s="80"/>
      <c r="AZ38" s="81"/>
      <c r="BA38" s="82"/>
      <c r="BB38" s="82"/>
      <c r="BC38" s="82"/>
      <c r="BD38" s="82"/>
      <c r="BE38" s="82"/>
      <c r="BF38" s="83"/>
      <c r="BG38" s="56"/>
      <c r="BJ38" s="44"/>
      <c r="BK38" s="80"/>
      <c r="BL38" s="81"/>
      <c r="BM38" s="82"/>
      <c r="BN38" s="82"/>
      <c r="BO38" s="82"/>
      <c r="BP38" s="82"/>
      <c r="BQ38" s="82"/>
      <c r="BR38" s="83"/>
      <c r="BS38" s="56"/>
    </row>
    <row r="39" spans="2:73" s="28" customFormat="1" ht="10" customHeight="1" thickBot="1" x14ac:dyDescent="0.4">
      <c r="B39" s="84"/>
      <c r="C39" s="85"/>
      <c r="D39" s="86"/>
      <c r="E39" s="87"/>
      <c r="F39" s="85"/>
      <c r="G39" s="88"/>
      <c r="H39" s="88"/>
      <c r="I39" s="88"/>
      <c r="J39" s="88"/>
      <c r="K39" s="89"/>
      <c r="N39" s="84"/>
      <c r="O39" s="85"/>
      <c r="P39" s="86"/>
      <c r="Q39" s="87"/>
      <c r="R39" s="85"/>
      <c r="S39" s="88"/>
      <c r="T39" s="88"/>
      <c r="U39" s="88"/>
      <c r="V39" s="88"/>
      <c r="W39" s="89"/>
      <c r="Z39" s="84"/>
      <c r="AA39" s="85"/>
      <c r="AB39" s="86"/>
      <c r="AC39" s="87"/>
      <c r="AD39" s="85"/>
      <c r="AE39" s="88"/>
      <c r="AF39" s="88"/>
      <c r="AG39" s="88"/>
      <c r="AH39" s="88"/>
      <c r="AI39" s="89"/>
      <c r="AL39" s="84"/>
      <c r="AM39" s="85"/>
      <c r="AN39" s="86"/>
      <c r="AO39" s="87"/>
      <c r="AP39" s="85"/>
      <c r="AQ39" s="88"/>
      <c r="AR39" s="88"/>
      <c r="AS39" s="88"/>
      <c r="AT39" s="88"/>
      <c r="AU39" s="89"/>
      <c r="AX39" s="84"/>
      <c r="AY39" s="85"/>
      <c r="AZ39" s="86"/>
      <c r="BA39" s="87"/>
      <c r="BB39" s="85"/>
      <c r="BC39" s="88"/>
      <c r="BD39" s="88"/>
      <c r="BE39" s="88"/>
      <c r="BF39" s="88"/>
      <c r="BG39" s="89"/>
      <c r="BJ39" s="84"/>
      <c r="BK39" s="85"/>
      <c r="BL39" s="86"/>
      <c r="BM39" s="87"/>
      <c r="BN39" s="85"/>
      <c r="BO39" s="88"/>
      <c r="BP39" s="88"/>
      <c r="BQ39" s="88"/>
      <c r="BR39" s="88"/>
      <c r="BS39" s="89"/>
    </row>
    <row r="40" spans="2:73" s="28" customFormat="1" ht="16" customHeight="1" x14ac:dyDescent="0.35">
      <c r="B40" s="42"/>
      <c r="C40" s="90"/>
      <c r="D40" s="91"/>
      <c r="E40" s="92"/>
      <c r="F40" s="90"/>
      <c r="G40" s="1"/>
      <c r="H40" s="1"/>
      <c r="I40" s="1"/>
      <c r="J40" s="1"/>
      <c r="K40" s="93"/>
      <c r="N40" s="42"/>
      <c r="O40" s="90"/>
      <c r="P40" s="91"/>
      <c r="Q40" s="92"/>
      <c r="R40" s="90"/>
      <c r="S40" s="1"/>
      <c r="T40" s="1"/>
      <c r="U40" s="1"/>
      <c r="V40" s="1"/>
      <c r="W40" s="93"/>
      <c r="Z40" s="42"/>
      <c r="AA40" s="90"/>
      <c r="AB40" s="91"/>
      <c r="AC40" s="92"/>
      <c r="AD40" s="90"/>
      <c r="AE40" s="1"/>
      <c r="AF40" s="1"/>
      <c r="AG40" s="1"/>
      <c r="AH40" s="1"/>
      <c r="AI40" s="93"/>
      <c r="AL40" s="42"/>
      <c r="AM40" s="90"/>
      <c r="AN40" s="91"/>
      <c r="AO40" s="92"/>
      <c r="AP40" s="90"/>
      <c r="AQ40" s="1"/>
      <c r="AR40" s="1"/>
      <c r="AS40" s="1"/>
      <c r="AT40" s="1"/>
      <c r="AU40" s="93"/>
      <c r="AX40" s="42"/>
      <c r="AY40" s="90"/>
      <c r="AZ40" s="91"/>
      <c r="BA40" s="92"/>
      <c r="BB40" s="90"/>
      <c r="BC40" s="1"/>
      <c r="BD40" s="1"/>
      <c r="BE40" s="1"/>
      <c r="BF40" s="1"/>
      <c r="BG40" s="93"/>
      <c r="BJ40" s="42"/>
      <c r="BK40" s="90"/>
      <c r="BL40" s="91"/>
      <c r="BM40" s="92"/>
      <c r="BN40" s="90"/>
      <c r="BO40" s="1"/>
      <c r="BP40" s="1"/>
      <c r="BQ40" s="1"/>
      <c r="BR40" s="1"/>
      <c r="BS40" s="93"/>
    </row>
    <row r="41" spans="2:73" s="28" customFormat="1" ht="16" customHeight="1" x14ac:dyDescent="0.35">
      <c r="C41" s="440" t="s">
        <v>76</v>
      </c>
      <c r="D41" s="441"/>
      <c r="E41" s="92"/>
      <c r="F41" s="90"/>
      <c r="G41" s="1"/>
      <c r="H41" s="1"/>
      <c r="J41" s="94" t="s">
        <v>155</v>
      </c>
      <c r="K41" s="9"/>
      <c r="L41" s="9"/>
      <c r="M41" s="9"/>
      <c r="O41" s="440" t="s">
        <v>76</v>
      </c>
      <c r="P41" s="441"/>
      <c r="Q41" s="92"/>
      <c r="R41" s="90"/>
      <c r="S41" s="1"/>
      <c r="T41" s="1"/>
      <c r="V41" s="94" t="s">
        <v>155</v>
      </c>
      <c r="W41" s="9"/>
      <c r="X41" s="9"/>
      <c r="Y41" s="9"/>
      <c r="AA41" s="440" t="s">
        <v>76</v>
      </c>
      <c r="AB41" s="441"/>
      <c r="AC41" s="92"/>
      <c r="AD41" s="90"/>
      <c r="AE41" s="1"/>
      <c r="AF41" s="1"/>
      <c r="AH41" s="94" t="s">
        <v>155</v>
      </c>
      <c r="AI41" s="9"/>
      <c r="AJ41" s="9"/>
      <c r="AK41" s="9"/>
      <c r="AM41" s="440" t="s">
        <v>76</v>
      </c>
      <c r="AN41" s="441"/>
      <c r="AO41" s="92"/>
      <c r="AP41" s="90"/>
      <c r="AQ41" s="1"/>
      <c r="AR41" s="1"/>
      <c r="AT41" s="94" t="s">
        <v>155</v>
      </c>
      <c r="AU41" s="9"/>
      <c r="AV41" s="9"/>
      <c r="AW41" s="9"/>
      <c r="AY41" s="440" t="s">
        <v>76</v>
      </c>
      <c r="AZ41" s="441"/>
      <c r="BA41" s="92"/>
      <c r="BB41" s="90"/>
      <c r="BC41" s="1"/>
      <c r="BD41" s="1"/>
      <c r="BF41" s="94" t="s">
        <v>155</v>
      </c>
      <c r="BG41" s="9"/>
      <c r="BH41" s="9"/>
      <c r="BI41" s="9"/>
      <c r="BK41" s="440" t="s">
        <v>76</v>
      </c>
      <c r="BL41" s="441"/>
      <c r="BM41" s="92"/>
      <c r="BN41" s="90"/>
      <c r="BO41" s="1"/>
      <c r="BP41" s="1"/>
      <c r="BR41" s="94" t="s">
        <v>155</v>
      </c>
      <c r="BS41" s="9"/>
      <c r="BT41" s="9"/>
    </row>
    <row r="42" spans="2:73" s="28" customFormat="1" ht="16" customHeight="1" thickBot="1" x14ac:dyDescent="0.4">
      <c r="C42" s="90"/>
      <c r="D42" s="91"/>
      <c r="E42" s="92"/>
      <c r="F42" s="90"/>
      <c r="G42" s="1"/>
      <c r="H42" s="1"/>
      <c r="I42" s="1"/>
      <c r="J42" s="1"/>
      <c r="K42" s="95"/>
      <c r="O42" s="90"/>
      <c r="P42" s="91"/>
      <c r="Q42" s="92"/>
      <c r="R42" s="90"/>
      <c r="S42" s="1"/>
      <c r="T42" s="1"/>
      <c r="U42" s="1"/>
      <c r="V42" s="1"/>
      <c r="W42" s="95"/>
      <c r="AA42" s="90"/>
      <c r="AB42" s="91"/>
      <c r="AC42" s="92"/>
      <c r="AD42" s="90"/>
      <c r="AE42" s="1"/>
      <c r="AF42" s="1"/>
      <c r="AG42" s="1"/>
      <c r="AH42" s="1"/>
      <c r="AI42" s="95"/>
      <c r="AM42" s="90"/>
      <c r="AN42" s="91"/>
      <c r="AO42" s="92"/>
      <c r="AP42" s="90"/>
      <c r="AQ42" s="1"/>
      <c r="AR42" s="1"/>
      <c r="AS42" s="1"/>
      <c r="AT42" s="1"/>
      <c r="AU42" s="95"/>
      <c r="AY42" s="90"/>
      <c r="AZ42" s="91"/>
      <c r="BA42" s="92"/>
      <c r="BB42" s="90"/>
      <c r="BC42" s="1"/>
      <c r="BD42" s="1"/>
      <c r="BE42" s="1"/>
      <c r="BF42" s="1"/>
      <c r="BG42" s="95"/>
      <c r="BK42" s="90"/>
      <c r="BL42" s="91"/>
      <c r="BM42" s="92"/>
      <c r="BN42" s="90"/>
      <c r="BO42" s="1"/>
      <c r="BP42" s="1"/>
      <c r="BQ42" s="1"/>
      <c r="BR42" s="1"/>
      <c r="BS42" s="95"/>
    </row>
    <row r="43" spans="2:73" ht="10" customHeight="1" x14ac:dyDescent="0.3">
      <c r="B43" s="38"/>
      <c r="C43" s="39"/>
      <c r="D43" s="39"/>
      <c r="E43" s="40"/>
      <c r="F43" s="41"/>
      <c r="G43" s="42"/>
      <c r="H43" s="42"/>
      <c r="I43" s="42"/>
      <c r="J43" s="42"/>
      <c r="K43" s="43"/>
      <c r="L43" s="28"/>
      <c r="M43" s="28"/>
      <c r="N43" s="38"/>
      <c r="O43" s="39"/>
      <c r="P43" s="39"/>
      <c r="Q43" s="40"/>
      <c r="R43" s="41"/>
      <c r="S43" s="42"/>
      <c r="T43" s="42"/>
      <c r="U43" s="42"/>
      <c r="V43" s="42"/>
      <c r="W43" s="43"/>
      <c r="X43" s="28"/>
      <c r="Y43" s="28"/>
      <c r="Z43" s="38"/>
      <c r="AA43" s="39"/>
      <c r="AB43" s="39"/>
      <c r="AC43" s="40"/>
      <c r="AD43" s="41"/>
      <c r="AE43" s="42"/>
      <c r="AF43" s="42"/>
      <c r="AG43" s="42"/>
      <c r="AH43" s="42"/>
      <c r="AI43" s="43"/>
      <c r="AJ43" s="28"/>
      <c r="AK43" s="28"/>
      <c r="AL43" s="38"/>
      <c r="AM43" s="39"/>
      <c r="AN43" s="39"/>
      <c r="AO43" s="40"/>
      <c r="AP43" s="41"/>
      <c r="AQ43" s="42"/>
      <c r="AR43" s="42"/>
      <c r="AS43" s="42"/>
      <c r="AT43" s="42"/>
      <c r="AU43" s="43"/>
      <c r="AV43" s="28"/>
      <c r="AW43" s="28"/>
      <c r="AX43" s="38"/>
      <c r="AY43" s="39"/>
      <c r="AZ43" s="39"/>
      <c r="BA43" s="40"/>
      <c r="BB43" s="41"/>
      <c r="BC43" s="42"/>
      <c r="BD43" s="42"/>
      <c r="BE43" s="42"/>
      <c r="BF43" s="42"/>
      <c r="BG43" s="43"/>
      <c r="BH43" s="28"/>
      <c r="BI43" s="28"/>
      <c r="BJ43" s="38"/>
      <c r="BK43" s="39"/>
      <c r="BL43" s="39"/>
      <c r="BM43" s="40"/>
      <c r="BN43" s="41"/>
      <c r="BO43" s="42"/>
      <c r="BP43" s="42"/>
      <c r="BQ43" s="42"/>
      <c r="BR43" s="42"/>
      <c r="BS43" s="43"/>
      <c r="BT43" s="28"/>
      <c r="BU43" s="4"/>
    </row>
    <row r="44" spans="2:73" ht="23" x14ac:dyDescent="0.3">
      <c r="B44" s="44"/>
      <c r="C44" s="442" t="s">
        <v>100</v>
      </c>
      <c r="D44" s="442"/>
      <c r="E44" s="442"/>
      <c r="F44" s="442"/>
      <c r="G44" s="442"/>
      <c r="H44" s="442"/>
      <c r="I44" s="442"/>
      <c r="J44" s="442"/>
      <c r="K44" s="45"/>
      <c r="L44" s="28"/>
      <c r="M44" s="28"/>
      <c r="N44" s="44"/>
      <c r="O44" s="442" t="s">
        <v>138</v>
      </c>
      <c r="P44" s="442"/>
      <c r="Q44" s="442"/>
      <c r="R44" s="442"/>
      <c r="S44" s="442"/>
      <c r="T44" s="442"/>
      <c r="U44" s="442"/>
      <c r="V44" s="442"/>
      <c r="W44" s="45"/>
      <c r="X44" s="28"/>
      <c r="Y44" s="28"/>
      <c r="Z44" s="44"/>
      <c r="AA44" s="442" t="s">
        <v>137</v>
      </c>
      <c r="AB44" s="442"/>
      <c r="AC44" s="442"/>
      <c r="AD44" s="442"/>
      <c r="AE44" s="442"/>
      <c r="AF44" s="442"/>
      <c r="AG44" s="442"/>
      <c r="AH44" s="442"/>
      <c r="AI44" s="45"/>
      <c r="AJ44" s="28"/>
      <c r="AK44" s="28"/>
      <c r="AL44" s="44"/>
      <c r="AM44" s="442" t="s">
        <v>134</v>
      </c>
      <c r="AN44" s="442"/>
      <c r="AO44" s="442"/>
      <c r="AP44" s="442"/>
      <c r="AQ44" s="442"/>
      <c r="AR44" s="442"/>
      <c r="AS44" s="442"/>
      <c r="AT44" s="442"/>
      <c r="AU44" s="45"/>
      <c r="AV44" s="28"/>
      <c r="AW44" s="28"/>
      <c r="AX44" s="44"/>
      <c r="AY44" s="442" t="s">
        <v>133</v>
      </c>
      <c r="AZ44" s="442"/>
      <c r="BA44" s="442"/>
      <c r="BB44" s="442"/>
      <c r="BC44" s="442"/>
      <c r="BD44" s="442"/>
      <c r="BE44" s="442"/>
      <c r="BF44" s="442"/>
      <c r="BG44" s="45"/>
      <c r="BH44" s="28"/>
      <c r="BI44" s="28"/>
      <c r="BJ44" s="44"/>
      <c r="BK44" s="442" t="s">
        <v>130</v>
      </c>
      <c r="BL44" s="442"/>
      <c r="BM44" s="442"/>
      <c r="BN44" s="442"/>
      <c r="BO44" s="442"/>
      <c r="BP44" s="442"/>
      <c r="BQ44" s="442"/>
      <c r="BR44" s="442"/>
      <c r="BS44" s="45"/>
      <c r="BT44" s="28"/>
      <c r="BU44" s="4"/>
    </row>
    <row r="45" spans="2:73" ht="15.5" x14ac:dyDescent="0.3">
      <c r="B45" s="44"/>
      <c r="C45" s="46"/>
      <c r="D45" s="46"/>
      <c r="E45" s="47"/>
      <c r="F45" s="48"/>
      <c r="G45" s="28"/>
      <c r="H45" s="28"/>
      <c r="I45" s="28"/>
      <c r="J45" s="28"/>
      <c r="K45" s="45"/>
      <c r="L45" s="28"/>
      <c r="M45" s="28"/>
      <c r="N45" s="44"/>
      <c r="O45" s="46"/>
      <c r="P45" s="46"/>
      <c r="Q45" s="47"/>
      <c r="R45" s="48"/>
      <c r="S45" s="28"/>
      <c r="T45" s="28"/>
      <c r="U45" s="28"/>
      <c r="V45" s="28"/>
      <c r="W45" s="45"/>
      <c r="X45" s="28"/>
      <c r="Y45" s="28"/>
      <c r="Z45" s="44"/>
      <c r="AA45" s="46"/>
      <c r="AB45" s="46"/>
      <c r="AC45" s="47"/>
      <c r="AD45" s="48"/>
      <c r="AE45" s="28"/>
      <c r="AF45" s="28"/>
      <c r="AG45" s="28"/>
      <c r="AH45" s="28"/>
      <c r="AI45" s="45"/>
      <c r="AJ45" s="28"/>
      <c r="AK45" s="28"/>
      <c r="AL45" s="44"/>
      <c r="AM45" s="46"/>
      <c r="AN45" s="46"/>
      <c r="AO45" s="47"/>
      <c r="AP45" s="48"/>
      <c r="AQ45" s="28"/>
      <c r="AR45" s="28"/>
      <c r="AS45" s="28"/>
      <c r="AT45" s="28"/>
      <c r="AU45" s="45"/>
      <c r="AV45" s="28"/>
      <c r="AW45" s="28"/>
      <c r="AX45" s="44"/>
      <c r="AY45" s="46"/>
      <c r="AZ45" s="46"/>
      <c r="BA45" s="47"/>
      <c r="BB45" s="48"/>
      <c r="BC45" s="28"/>
      <c r="BD45" s="28"/>
      <c r="BE45" s="28"/>
      <c r="BF45" s="28"/>
      <c r="BG45" s="45"/>
      <c r="BH45" s="28"/>
      <c r="BI45" s="28"/>
      <c r="BJ45" s="44"/>
      <c r="BK45" s="46"/>
      <c r="BL45" s="46"/>
      <c r="BM45" s="47"/>
      <c r="BN45" s="48"/>
      <c r="BO45" s="28"/>
      <c r="BP45" s="28"/>
      <c r="BQ45" s="28"/>
      <c r="BR45" s="28"/>
      <c r="BS45" s="45"/>
      <c r="BT45" s="28"/>
      <c r="BU45" s="4"/>
    </row>
    <row r="46" spans="2:73" s="28" customFormat="1" ht="60" customHeight="1" x14ac:dyDescent="0.35">
      <c r="B46" s="44"/>
      <c r="C46" s="436"/>
      <c r="D46" s="437"/>
      <c r="E46" s="97" t="s">
        <v>46</v>
      </c>
      <c r="F46" s="74" t="s">
        <v>190</v>
      </c>
      <c r="G46" s="98" t="s">
        <v>191</v>
      </c>
      <c r="H46" s="98" t="s">
        <v>16</v>
      </c>
      <c r="I46" s="438" t="s">
        <v>1</v>
      </c>
      <c r="J46" s="439"/>
      <c r="K46" s="45"/>
      <c r="N46" s="44"/>
      <c r="O46" s="436"/>
      <c r="P46" s="437"/>
      <c r="Q46" s="97" t="s">
        <v>46</v>
      </c>
      <c r="R46" s="74" t="s">
        <v>190</v>
      </c>
      <c r="S46" s="98" t="s">
        <v>191</v>
      </c>
      <c r="T46" s="98" t="s">
        <v>16</v>
      </c>
      <c r="U46" s="438" t="s">
        <v>1</v>
      </c>
      <c r="V46" s="439"/>
      <c r="W46" s="45"/>
      <c r="Z46" s="44"/>
      <c r="AA46" s="436"/>
      <c r="AB46" s="437"/>
      <c r="AC46" s="97" t="s">
        <v>46</v>
      </c>
      <c r="AD46" s="74" t="s">
        <v>190</v>
      </c>
      <c r="AE46" s="98" t="s">
        <v>191</v>
      </c>
      <c r="AF46" s="98" t="s">
        <v>16</v>
      </c>
      <c r="AG46" s="438" t="s">
        <v>1</v>
      </c>
      <c r="AH46" s="439"/>
      <c r="AI46" s="45"/>
      <c r="AL46" s="44"/>
      <c r="AM46" s="436"/>
      <c r="AN46" s="437"/>
      <c r="AO46" s="97" t="s">
        <v>46</v>
      </c>
      <c r="AP46" s="74" t="s">
        <v>190</v>
      </c>
      <c r="AQ46" s="98" t="s">
        <v>191</v>
      </c>
      <c r="AR46" s="98" t="s">
        <v>16</v>
      </c>
      <c r="AS46" s="438" t="s">
        <v>1</v>
      </c>
      <c r="AT46" s="439"/>
      <c r="AU46" s="45"/>
      <c r="AX46" s="44"/>
      <c r="AY46" s="436"/>
      <c r="AZ46" s="437"/>
      <c r="BA46" s="97" t="s">
        <v>46</v>
      </c>
      <c r="BB46" s="74" t="s">
        <v>190</v>
      </c>
      <c r="BC46" s="98" t="s">
        <v>191</v>
      </c>
      <c r="BD46" s="98" t="s">
        <v>16</v>
      </c>
      <c r="BE46" s="438" t="s">
        <v>1</v>
      </c>
      <c r="BF46" s="439"/>
      <c r="BG46" s="45"/>
      <c r="BJ46" s="44"/>
      <c r="BK46" s="436"/>
      <c r="BL46" s="437"/>
      <c r="BM46" s="97" t="s">
        <v>46</v>
      </c>
      <c r="BN46" s="74" t="s">
        <v>190</v>
      </c>
      <c r="BO46" s="98" t="s">
        <v>191</v>
      </c>
      <c r="BP46" s="98" t="s">
        <v>16</v>
      </c>
      <c r="BQ46" s="438" t="s">
        <v>1</v>
      </c>
      <c r="BR46" s="439"/>
      <c r="BS46" s="45"/>
    </row>
    <row r="47" spans="2:73" s="28" customFormat="1" ht="25" customHeight="1" x14ac:dyDescent="0.35">
      <c r="B47" s="44"/>
      <c r="C47" s="433" t="s">
        <v>74</v>
      </c>
      <c r="D47" s="434"/>
      <c r="E47" s="434"/>
      <c r="F47" s="434"/>
      <c r="G47" s="434"/>
      <c r="H47" s="434"/>
      <c r="I47" s="434"/>
      <c r="J47" s="435"/>
      <c r="K47" s="45"/>
      <c r="N47" s="44"/>
      <c r="O47" s="433" t="s">
        <v>74</v>
      </c>
      <c r="P47" s="434"/>
      <c r="Q47" s="434"/>
      <c r="R47" s="434"/>
      <c r="S47" s="434"/>
      <c r="T47" s="434"/>
      <c r="U47" s="434"/>
      <c r="V47" s="435"/>
      <c r="W47" s="45"/>
      <c r="Z47" s="44"/>
      <c r="AA47" s="433" t="s">
        <v>74</v>
      </c>
      <c r="AB47" s="434"/>
      <c r="AC47" s="434"/>
      <c r="AD47" s="434"/>
      <c r="AE47" s="434"/>
      <c r="AF47" s="434"/>
      <c r="AG47" s="434"/>
      <c r="AH47" s="435"/>
      <c r="AI47" s="45"/>
      <c r="AL47" s="44"/>
      <c r="AM47" s="433" t="s">
        <v>74</v>
      </c>
      <c r="AN47" s="434"/>
      <c r="AO47" s="434"/>
      <c r="AP47" s="434"/>
      <c r="AQ47" s="434"/>
      <c r="AR47" s="434"/>
      <c r="AS47" s="434"/>
      <c r="AT47" s="435"/>
      <c r="AU47" s="45"/>
      <c r="AX47" s="44"/>
      <c r="AY47" s="433" t="s">
        <v>74</v>
      </c>
      <c r="AZ47" s="434"/>
      <c r="BA47" s="434"/>
      <c r="BB47" s="434"/>
      <c r="BC47" s="434"/>
      <c r="BD47" s="434"/>
      <c r="BE47" s="434"/>
      <c r="BF47" s="435"/>
      <c r="BG47" s="45"/>
      <c r="BJ47" s="44"/>
      <c r="BK47" s="433" t="s">
        <v>74</v>
      </c>
      <c r="BL47" s="434"/>
      <c r="BM47" s="434"/>
      <c r="BN47" s="434"/>
      <c r="BO47" s="434"/>
      <c r="BP47" s="434"/>
      <c r="BQ47" s="434"/>
      <c r="BR47" s="435"/>
      <c r="BS47" s="45"/>
    </row>
    <row r="48" spans="2:73" s="28" customFormat="1" ht="27" customHeight="1" x14ac:dyDescent="0.35">
      <c r="B48" s="44"/>
      <c r="C48" s="427" t="s">
        <v>104</v>
      </c>
      <c r="D48" s="428"/>
      <c r="E48" s="118"/>
      <c r="F48" s="6"/>
      <c r="G48" s="100" t="str">
        <f t="shared" ref="G48:G51" si="0">IF(F48="","",E48-F48)</f>
        <v/>
      </c>
      <c r="H48" s="100"/>
      <c r="I48" s="399"/>
      <c r="J48" s="400"/>
      <c r="K48" s="45"/>
      <c r="N48" s="44"/>
      <c r="O48" s="427" t="s">
        <v>104</v>
      </c>
      <c r="P48" s="428"/>
      <c r="Q48" s="118"/>
      <c r="R48" s="6"/>
      <c r="S48" s="100" t="str">
        <f t="shared" ref="S48:S51" si="1">IF(R48="","",Q48-R48)</f>
        <v/>
      </c>
      <c r="T48" s="100"/>
      <c r="U48" s="399"/>
      <c r="V48" s="400"/>
      <c r="W48" s="45"/>
      <c r="Z48" s="44"/>
      <c r="AA48" s="427" t="s">
        <v>104</v>
      </c>
      <c r="AB48" s="428"/>
      <c r="AC48" s="118"/>
      <c r="AD48" s="6"/>
      <c r="AE48" s="100" t="str">
        <f t="shared" ref="AE48:AE51" si="2">IF(AD48="","",AC48-AD48)</f>
        <v/>
      </c>
      <c r="AF48" s="100"/>
      <c r="AG48" s="399"/>
      <c r="AH48" s="400"/>
      <c r="AI48" s="45"/>
      <c r="AL48" s="44"/>
      <c r="AM48" s="427" t="s">
        <v>104</v>
      </c>
      <c r="AN48" s="428"/>
      <c r="AO48" s="118"/>
      <c r="AP48" s="6"/>
      <c r="AQ48" s="100" t="str">
        <f t="shared" ref="AQ48:AQ51" si="3">IF(AP48="","",AO48-AP48)</f>
        <v/>
      </c>
      <c r="AR48" s="100"/>
      <c r="AS48" s="399"/>
      <c r="AT48" s="400"/>
      <c r="AU48" s="45"/>
      <c r="AX48" s="44"/>
      <c r="AY48" s="427" t="s">
        <v>104</v>
      </c>
      <c r="AZ48" s="428"/>
      <c r="BA48" s="118"/>
      <c r="BB48" s="6"/>
      <c r="BC48" s="100" t="str">
        <f t="shared" ref="BC48:BC51" si="4">IF(BB48="","",BA48-BB48)</f>
        <v/>
      </c>
      <c r="BD48" s="100"/>
      <c r="BE48" s="399"/>
      <c r="BF48" s="400"/>
      <c r="BG48" s="45"/>
      <c r="BJ48" s="44"/>
      <c r="BK48" s="427" t="s">
        <v>104</v>
      </c>
      <c r="BL48" s="428"/>
      <c r="BM48" s="118"/>
      <c r="BN48" s="6"/>
      <c r="BO48" s="100" t="str">
        <f t="shared" ref="BO48:BO51" si="5">IF(BN48="","",BM48-BN48)</f>
        <v/>
      </c>
      <c r="BP48" s="100"/>
      <c r="BQ48" s="399"/>
      <c r="BR48" s="400"/>
      <c r="BS48" s="45"/>
    </row>
    <row r="49" spans="2:71" s="28" customFormat="1" ht="36.65" customHeight="1" x14ac:dyDescent="0.35">
      <c r="B49" s="44"/>
      <c r="C49" s="427" t="s">
        <v>106</v>
      </c>
      <c r="D49" s="428"/>
      <c r="E49" s="7"/>
      <c r="F49" s="6"/>
      <c r="G49" s="100" t="str">
        <f t="shared" si="0"/>
        <v/>
      </c>
      <c r="H49" s="100"/>
      <c r="I49" s="399"/>
      <c r="J49" s="400"/>
      <c r="K49" s="45"/>
      <c r="N49" s="44"/>
      <c r="O49" s="427" t="s">
        <v>106</v>
      </c>
      <c r="P49" s="428"/>
      <c r="Q49" s="7"/>
      <c r="R49" s="6"/>
      <c r="S49" s="100" t="str">
        <f t="shared" si="1"/>
        <v/>
      </c>
      <c r="T49" s="100"/>
      <c r="U49" s="399"/>
      <c r="V49" s="400"/>
      <c r="W49" s="45"/>
      <c r="Z49" s="44"/>
      <c r="AA49" s="427" t="s">
        <v>106</v>
      </c>
      <c r="AB49" s="428"/>
      <c r="AC49" s="7"/>
      <c r="AD49" s="6"/>
      <c r="AE49" s="100" t="str">
        <f t="shared" si="2"/>
        <v/>
      </c>
      <c r="AF49" s="100"/>
      <c r="AG49" s="399"/>
      <c r="AH49" s="400"/>
      <c r="AI49" s="45"/>
      <c r="AL49" s="44"/>
      <c r="AM49" s="427" t="s">
        <v>106</v>
      </c>
      <c r="AN49" s="428"/>
      <c r="AO49" s="7"/>
      <c r="AP49" s="6"/>
      <c r="AQ49" s="100" t="str">
        <f t="shared" si="3"/>
        <v/>
      </c>
      <c r="AR49" s="100"/>
      <c r="AS49" s="399"/>
      <c r="AT49" s="400"/>
      <c r="AU49" s="45"/>
      <c r="AX49" s="44"/>
      <c r="AY49" s="427" t="s">
        <v>106</v>
      </c>
      <c r="AZ49" s="428"/>
      <c r="BA49" s="7"/>
      <c r="BB49" s="6"/>
      <c r="BC49" s="100" t="str">
        <f t="shared" si="4"/>
        <v/>
      </c>
      <c r="BD49" s="100"/>
      <c r="BE49" s="399"/>
      <c r="BF49" s="400"/>
      <c r="BG49" s="45"/>
      <c r="BJ49" s="44"/>
      <c r="BK49" s="427" t="s">
        <v>106</v>
      </c>
      <c r="BL49" s="428"/>
      <c r="BM49" s="7"/>
      <c r="BN49" s="6"/>
      <c r="BO49" s="100" t="str">
        <f t="shared" si="5"/>
        <v/>
      </c>
      <c r="BP49" s="100"/>
      <c r="BQ49" s="399"/>
      <c r="BR49" s="400"/>
      <c r="BS49" s="45"/>
    </row>
    <row r="50" spans="2:71" s="28" customFormat="1" ht="22" customHeight="1" x14ac:dyDescent="0.35">
      <c r="B50" s="44"/>
      <c r="C50" s="431" t="s">
        <v>105</v>
      </c>
      <c r="D50" s="432"/>
      <c r="E50" s="7"/>
      <c r="F50" s="6"/>
      <c r="G50" s="100" t="str">
        <f t="shared" si="0"/>
        <v/>
      </c>
      <c r="H50" s="100"/>
      <c r="I50" s="306"/>
      <c r="J50" s="23"/>
      <c r="K50" s="45"/>
      <c r="N50" s="44"/>
      <c r="O50" s="431" t="s">
        <v>105</v>
      </c>
      <c r="P50" s="432"/>
      <c r="Q50" s="7"/>
      <c r="R50" s="6"/>
      <c r="S50" s="100" t="str">
        <f t="shared" si="1"/>
        <v/>
      </c>
      <c r="T50" s="100"/>
      <c r="U50" s="306"/>
      <c r="V50" s="23"/>
      <c r="W50" s="45"/>
      <c r="Z50" s="44"/>
      <c r="AA50" s="431" t="s">
        <v>105</v>
      </c>
      <c r="AB50" s="432"/>
      <c r="AC50" s="7"/>
      <c r="AD50" s="6"/>
      <c r="AE50" s="100" t="str">
        <f t="shared" si="2"/>
        <v/>
      </c>
      <c r="AF50" s="100"/>
      <c r="AG50" s="306"/>
      <c r="AH50" s="23"/>
      <c r="AI50" s="45"/>
      <c r="AL50" s="44"/>
      <c r="AM50" s="431" t="s">
        <v>105</v>
      </c>
      <c r="AN50" s="432"/>
      <c r="AO50" s="7"/>
      <c r="AP50" s="6"/>
      <c r="AQ50" s="100" t="str">
        <f t="shared" si="3"/>
        <v/>
      </c>
      <c r="AR50" s="100"/>
      <c r="AS50" s="306"/>
      <c r="AT50" s="23"/>
      <c r="AU50" s="45"/>
      <c r="AX50" s="44"/>
      <c r="AY50" s="431" t="s">
        <v>105</v>
      </c>
      <c r="AZ50" s="432"/>
      <c r="BA50" s="7"/>
      <c r="BB50" s="6"/>
      <c r="BC50" s="100" t="str">
        <f t="shared" si="4"/>
        <v/>
      </c>
      <c r="BD50" s="100"/>
      <c r="BE50" s="306"/>
      <c r="BF50" s="23"/>
      <c r="BG50" s="45"/>
      <c r="BJ50" s="44"/>
      <c r="BK50" s="431" t="s">
        <v>105</v>
      </c>
      <c r="BL50" s="432"/>
      <c r="BM50" s="7"/>
      <c r="BN50" s="6"/>
      <c r="BO50" s="100" t="str">
        <f t="shared" si="5"/>
        <v/>
      </c>
      <c r="BP50" s="100"/>
      <c r="BQ50" s="306"/>
      <c r="BR50" s="23"/>
      <c r="BS50" s="45"/>
    </row>
    <row r="51" spans="2:71" s="28" customFormat="1" ht="22" customHeight="1" x14ac:dyDescent="0.35">
      <c r="B51" s="44"/>
      <c r="C51" s="427" t="s">
        <v>89</v>
      </c>
      <c r="D51" s="428"/>
      <c r="E51" s="7"/>
      <c r="F51" s="6"/>
      <c r="G51" s="100" t="str">
        <f t="shared" si="0"/>
        <v/>
      </c>
      <c r="H51" s="100"/>
      <c r="I51" s="399"/>
      <c r="J51" s="400"/>
      <c r="K51" s="45"/>
      <c r="N51" s="44"/>
      <c r="O51" s="427" t="s">
        <v>89</v>
      </c>
      <c r="P51" s="428"/>
      <c r="Q51" s="7"/>
      <c r="R51" s="6"/>
      <c r="S51" s="100" t="str">
        <f t="shared" si="1"/>
        <v/>
      </c>
      <c r="T51" s="100"/>
      <c r="U51" s="399"/>
      <c r="V51" s="400"/>
      <c r="W51" s="45"/>
      <c r="Z51" s="44"/>
      <c r="AA51" s="427" t="s">
        <v>89</v>
      </c>
      <c r="AB51" s="428"/>
      <c r="AC51" s="7"/>
      <c r="AD51" s="6"/>
      <c r="AE51" s="100" t="str">
        <f t="shared" si="2"/>
        <v/>
      </c>
      <c r="AF51" s="100"/>
      <c r="AG51" s="399"/>
      <c r="AH51" s="400"/>
      <c r="AI51" s="45"/>
      <c r="AL51" s="44"/>
      <c r="AM51" s="427" t="s">
        <v>89</v>
      </c>
      <c r="AN51" s="428"/>
      <c r="AO51" s="7"/>
      <c r="AP51" s="6"/>
      <c r="AQ51" s="100" t="str">
        <f t="shared" si="3"/>
        <v/>
      </c>
      <c r="AR51" s="100"/>
      <c r="AS51" s="399"/>
      <c r="AT51" s="400"/>
      <c r="AU51" s="45"/>
      <c r="AX51" s="44"/>
      <c r="AY51" s="427" t="s">
        <v>89</v>
      </c>
      <c r="AZ51" s="428"/>
      <c r="BA51" s="7"/>
      <c r="BB51" s="6"/>
      <c r="BC51" s="100" t="str">
        <f t="shared" si="4"/>
        <v/>
      </c>
      <c r="BD51" s="100"/>
      <c r="BE51" s="399"/>
      <c r="BF51" s="400"/>
      <c r="BG51" s="45"/>
      <c r="BJ51" s="44"/>
      <c r="BK51" s="427" t="s">
        <v>89</v>
      </c>
      <c r="BL51" s="428"/>
      <c r="BM51" s="7"/>
      <c r="BN51" s="6"/>
      <c r="BO51" s="100" t="str">
        <f t="shared" si="5"/>
        <v/>
      </c>
      <c r="BP51" s="100"/>
      <c r="BQ51" s="399"/>
      <c r="BR51" s="400"/>
      <c r="BS51" s="45"/>
    </row>
    <row r="52" spans="2:71" s="28" customFormat="1" ht="28" customHeight="1" x14ac:dyDescent="0.35">
      <c r="B52" s="44"/>
      <c r="C52" s="429" t="s">
        <v>108</v>
      </c>
      <c r="D52" s="430"/>
      <c r="E52" s="102">
        <f>SUM(E48:E51)</f>
        <v>0</v>
      </c>
      <c r="F52" s="103">
        <f t="shared" ref="F52:H52" si="6">SUM(F48:F51)</f>
        <v>0</v>
      </c>
      <c r="G52" s="104">
        <f t="shared" si="6"/>
        <v>0</v>
      </c>
      <c r="H52" s="104">
        <f t="shared" si="6"/>
        <v>0</v>
      </c>
      <c r="I52" s="425"/>
      <c r="J52" s="426"/>
      <c r="K52" s="45"/>
      <c r="N52" s="44"/>
      <c r="O52" s="429" t="s">
        <v>108</v>
      </c>
      <c r="P52" s="430"/>
      <c r="Q52" s="102">
        <f>SUM(Q48:Q51)</f>
        <v>0</v>
      </c>
      <c r="R52" s="103">
        <f t="shared" ref="R52:T52" si="7">SUM(R48:R51)</f>
        <v>0</v>
      </c>
      <c r="S52" s="104">
        <f t="shared" si="7"/>
        <v>0</v>
      </c>
      <c r="T52" s="104">
        <f t="shared" si="7"/>
        <v>0</v>
      </c>
      <c r="U52" s="425"/>
      <c r="V52" s="426"/>
      <c r="W52" s="45"/>
      <c r="Z52" s="44"/>
      <c r="AA52" s="429" t="s">
        <v>108</v>
      </c>
      <c r="AB52" s="430"/>
      <c r="AC52" s="102">
        <f>SUM(AC48:AC51)</f>
        <v>0</v>
      </c>
      <c r="AD52" s="103">
        <f t="shared" ref="AD52:AF52" si="8">SUM(AD48:AD51)</f>
        <v>0</v>
      </c>
      <c r="AE52" s="104">
        <f t="shared" si="8"/>
        <v>0</v>
      </c>
      <c r="AF52" s="104">
        <f t="shared" si="8"/>
        <v>0</v>
      </c>
      <c r="AG52" s="425"/>
      <c r="AH52" s="426"/>
      <c r="AI52" s="45"/>
      <c r="AL52" s="44"/>
      <c r="AM52" s="429" t="s">
        <v>108</v>
      </c>
      <c r="AN52" s="430"/>
      <c r="AO52" s="102">
        <f>SUM(AO48:AO51)</f>
        <v>0</v>
      </c>
      <c r="AP52" s="103">
        <f t="shared" ref="AP52:AR52" si="9">SUM(AP48:AP51)</f>
        <v>0</v>
      </c>
      <c r="AQ52" s="104">
        <f t="shared" si="9"/>
        <v>0</v>
      </c>
      <c r="AR52" s="104">
        <f t="shared" si="9"/>
        <v>0</v>
      </c>
      <c r="AS52" s="425"/>
      <c r="AT52" s="426"/>
      <c r="AU52" s="45"/>
      <c r="AX52" s="44"/>
      <c r="AY52" s="429" t="s">
        <v>108</v>
      </c>
      <c r="AZ52" s="430"/>
      <c r="BA52" s="102">
        <f>SUM(BA48:BA51)</f>
        <v>0</v>
      </c>
      <c r="BB52" s="103">
        <f t="shared" ref="BB52:BD52" si="10">SUM(BB48:BB51)</f>
        <v>0</v>
      </c>
      <c r="BC52" s="104">
        <f t="shared" si="10"/>
        <v>0</v>
      </c>
      <c r="BD52" s="104">
        <f t="shared" si="10"/>
        <v>0</v>
      </c>
      <c r="BE52" s="425"/>
      <c r="BF52" s="426"/>
      <c r="BG52" s="45"/>
      <c r="BJ52" s="44"/>
      <c r="BK52" s="429" t="s">
        <v>108</v>
      </c>
      <c r="BL52" s="430"/>
      <c r="BM52" s="102">
        <f>SUM(BM48:BM51)</f>
        <v>0</v>
      </c>
      <c r="BN52" s="103">
        <f t="shared" ref="BN52:BP52" si="11">SUM(BN48:BN51)</f>
        <v>0</v>
      </c>
      <c r="BO52" s="104">
        <f t="shared" si="11"/>
        <v>0</v>
      </c>
      <c r="BP52" s="104">
        <f t="shared" si="11"/>
        <v>0</v>
      </c>
      <c r="BQ52" s="425"/>
      <c r="BR52" s="426"/>
      <c r="BS52" s="45"/>
    </row>
    <row r="53" spans="2:71" s="28" customFormat="1" x14ac:dyDescent="0.35">
      <c r="B53" s="44"/>
      <c r="E53" s="107"/>
      <c r="K53" s="45"/>
      <c r="N53" s="44"/>
      <c r="Q53" s="107"/>
      <c r="W53" s="45"/>
      <c r="Z53" s="44"/>
      <c r="AC53" s="107"/>
      <c r="AI53" s="45"/>
      <c r="AL53" s="44"/>
      <c r="AO53" s="107"/>
      <c r="AU53" s="45"/>
      <c r="AX53" s="44"/>
      <c r="BA53" s="107"/>
      <c r="BG53" s="45"/>
      <c r="BJ53" s="44"/>
      <c r="BM53" s="107"/>
      <c r="BS53" s="45"/>
    </row>
    <row r="54" spans="2:71" s="28" customFormat="1" ht="25" customHeight="1" x14ac:dyDescent="0.35">
      <c r="B54" s="44"/>
      <c r="C54" s="433" t="s">
        <v>58</v>
      </c>
      <c r="D54" s="434"/>
      <c r="E54" s="434"/>
      <c r="F54" s="434"/>
      <c r="G54" s="434"/>
      <c r="H54" s="434"/>
      <c r="I54" s="434"/>
      <c r="J54" s="435"/>
      <c r="K54" s="45"/>
      <c r="N54" s="44"/>
      <c r="O54" s="433" t="s">
        <v>58</v>
      </c>
      <c r="P54" s="434"/>
      <c r="Q54" s="434"/>
      <c r="R54" s="434"/>
      <c r="S54" s="434"/>
      <c r="T54" s="434"/>
      <c r="U54" s="434"/>
      <c r="V54" s="435"/>
      <c r="W54" s="45"/>
      <c r="Z54" s="44"/>
      <c r="AA54" s="433" t="s">
        <v>58</v>
      </c>
      <c r="AB54" s="434"/>
      <c r="AC54" s="434"/>
      <c r="AD54" s="434"/>
      <c r="AE54" s="434"/>
      <c r="AF54" s="434"/>
      <c r="AG54" s="434"/>
      <c r="AH54" s="435"/>
      <c r="AI54" s="45"/>
      <c r="AL54" s="44"/>
      <c r="AM54" s="433" t="s">
        <v>58</v>
      </c>
      <c r="AN54" s="434"/>
      <c r="AO54" s="434"/>
      <c r="AP54" s="434"/>
      <c r="AQ54" s="434"/>
      <c r="AR54" s="434"/>
      <c r="AS54" s="434"/>
      <c r="AT54" s="435"/>
      <c r="AU54" s="45"/>
      <c r="AX54" s="44"/>
      <c r="AY54" s="433" t="s">
        <v>58</v>
      </c>
      <c r="AZ54" s="434"/>
      <c r="BA54" s="434"/>
      <c r="BB54" s="434"/>
      <c r="BC54" s="434"/>
      <c r="BD54" s="434"/>
      <c r="BE54" s="434"/>
      <c r="BF54" s="435"/>
      <c r="BG54" s="45"/>
      <c r="BJ54" s="44"/>
      <c r="BK54" s="433" t="s">
        <v>58</v>
      </c>
      <c r="BL54" s="434"/>
      <c r="BM54" s="434"/>
      <c r="BN54" s="434"/>
      <c r="BO54" s="434"/>
      <c r="BP54" s="434"/>
      <c r="BQ54" s="434"/>
      <c r="BR54" s="435"/>
      <c r="BS54" s="45"/>
    </row>
    <row r="55" spans="2:71" s="28" customFormat="1" ht="35.5" customHeight="1" x14ac:dyDescent="0.35">
      <c r="B55" s="44"/>
      <c r="C55" s="427" t="s">
        <v>107</v>
      </c>
      <c r="D55" s="428"/>
      <c r="E55" s="7"/>
      <c r="F55" s="6"/>
      <c r="G55" s="100" t="str">
        <f t="shared" ref="G55:G58" si="12">IF(F55="","",E55-F55)</f>
        <v/>
      </c>
      <c r="H55" s="100"/>
      <c r="I55" s="19"/>
      <c r="J55" s="19"/>
      <c r="K55" s="45"/>
      <c r="N55" s="44"/>
      <c r="O55" s="427" t="s">
        <v>107</v>
      </c>
      <c r="P55" s="428"/>
      <c r="Q55" s="7"/>
      <c r="R55" s="6"/>
      <c r="S55" s="100" t="str">
        <f t="shared" ref="S55:S58" si="13">IF(R55="","",Q55-R55)</f>
        <v/>
      </c>
      <c r="T55" s="100"/>
      <c r="U55" s="19"/>
      <c r="V55" s="19"/>
      <c r="W55" s="45"/>
      <c r="Z55" s="44"/>
      <c r="AA55" s="427" t="s">
        <v>107</v>
      </c>
      <c r="AB55" s="428"/>
      <c r="AC55" s="7"/>
      <c r="AD55" s="6"/>
      <c r="AE55" s="100" t="str">
        <f t="shared" ref="AE55:AE58" si="14">IF(AD55="","",AC55-AD55)</f>
        <v/>
      </c>
      <c r="AF55" s="100"/>
      <c r="AG55" s="19"/>
      <c r="AH55" s="19"/>
      <c r="AI55" s="45"/>
      <c r="AL55" s="44"/>
      <c r="AM55" s="427" t="s">
        <v>107</v>
      </c>
      <c r="AN55" s="428"/>
      <c r="AO55" s="7"/>
      <c r="AP55" s="6"/>
      <c r="AQ55" s="100" t="str">
        <f t="shared" ref="AQ55:AQ58" si="15">IF(AP55="","",AO55-AP55)</f>
        <v/>
      </c>
      <c r="AR55" s="100"/>
      <c r="AS55" s="19"/>
      <c r="AT55" s="19"/>
      <c r="AU55" s="45"/>
      <c r="AX55" s="44"/>
      <c r="AY55" s="427" t="s">
        <v>107</v>
      </c>
      <c r="AZ55" s="428"/>
      <c r="BA55" s="7"/>
      <c r="BB55" s="6"/>
      <c r="BC55" s="100" t="str">
        <f t="shared" ref="BC55:BC58" si="16">IF(BB55="","",BA55-BB55)</f>
        <v/>
      </c>
      <c r="BD55" s="100"/>
      <c r="BE55" s="19"/>
      <c r="BF55" s="19"/>
      <c r="BG55" s="45"/>
      <c r="BJ55" s="44"/>
      <c r="BK55" s="427" t="s">
        <v>107</v>
      </c>
      <c r="BL55" s="428"/>
      <c r="BM55" s="7"/>
      <c r="BN55" s="6"/>
      <c r="BO55" s="100" t="str">
        <f t="shared" ref="BO55:BO58" si="17">IF(BN55="","",BM55-BN55)</f>
        <v/>
      </c>
      <c r="BP55" s="100"/>
      <c r="BQ55" s="19"/>
      <c r="BR55" s="19"/>
      <c r="BS55" s="45"/>
    </row>
    <row r="56" spans="2:71" s="28" customFormat="1" ht="22" customHeight="1" x14ac:dyDescent="0.35">
      <c r="B56" s="44"/>
      <c r="C56" s="101" t="s">
        <v>48</v>
      </c>
      <c r="D56" s="99"/>
      <c r="E56" s="7"/>
      <c r="F56" s="6"/>
      <c r="G56" s="100" t="str">
        <f t="shared" si="12"/>
        <v/>
      </c>
      <c r="H56" s="100"/>
      <c r="I56" s="19"/>
      <c r="J56" s="19"/>
      <c r="K56" s="45"/>
      <c r="N56" s="44"/>
      <c r="O56" s="101" t="s">
        <v>48</v>
      </c>
      <c r="P56" s="99"/>
      <c r="Q56" s="7"/>
      <c r="R56" s="6"/>
      <c r="S56" s="100" t="str">
        <f t="shared" si="13"/>
        <v/>
      </c>
      <c r="T56" s="100"/>
      <c r="U56" s="19"/>
      <c r="V56" s="19"/>
      <c r="W56" s="45"/>
      <c r="Z56" s="44"/>
      <c r="AA56" s="101" t="s">
        <v>48</v>
      </c>
      <c r="AB56" s="99"/>
      <c r="AC56" s="7"/>
      <c r="AD56" s="6"/>
      <c r="AE56" s="100" t="str">
        <f t="shared" si="14"/>
        <v/>
      </c>
      <c r="AF56" s="100"/>
      <c r="AG56" s="19"/>
      <c r="AH56" s="19"/>
      <c r="AI56" s="45"/>
      <c r="AL56" s="44"/>
      <c r="AM56" s="101" t="s">
        <v>48</v>
      </c>
      <c r="AN56" s="99"/>
      <c r="AO56" s="7"/>
      <c r="AP56" s="6"/>
      <c r="AQ56" s="100" t="str">
        <f t="shared" si="15"/>
        <v/>
      </c>
      <c r="AR56" s="100"/>
      <c r="AS56" s="19"/>
      <c r="AT56" s="19"/>
      <c r="AU56" s="45"/>
      <c r="AX56" s="44"/>
      <c r="AY56" s="101" t="s">
        <v>48</v>
      </c>
      <c r="AZ56" s="99"/>
      <c r="BA56" s="7"/>
      <c r="BB56" s="6"/>
      <c r="BC56" s="100" t="str">
        <f t="shared" si="16"/>
        <v/>
      </c>
      <c r="BD56" s="100"/>
      <c r="BE56" s="19"/>
      <c r="BF56" s="19"/>
      <c r="BG56" s="45"/>
      <c r="BJ56" s="44"/>
      <c r="BK56" s="101" t="s">
        <v>48</v>
      </c>
      <c r="BL56" s="99"/>
      <c r="BM56" s="7"/>
      <c r="BN56" s="6"/>
      <c r="BO56" s="100" t="str">
        <f t="shared" si="17"/>
        <v/>
      </c>
      <c r="BP56" s="100"/>
      <c r="BQ56" s="19"/>
      <c r="BR56" s="19"/>
      <c r="BS56" s="45"/>
    </row>
    <row r="57" spans="2:71" s="28" customFormat="1" ht="22" customHeight="1" x14ac:dyDescent="0.35">
      <c r="B57" s="44"/>
      <c r="C57" s="427" t="s">
        <v>73</v>
      </c>
      <c r="D57" s="428"/>
      <c r="E57" s="7"/>
      <c r="F57" s="6"/>
      <c r="G57" s="100" t="str">
        <f t="shared" si="12"/>
        <v/>
      </c>
      <c r="H57" s="100"/>
      <c r="I57" s="19"/>
      <c r="J57" s="19"/>
      <c r="K57" s="45"/>
      <c r="N57" s="44"/>
      <c r="O57" s="427" t="s">
        <v>73</v>
      </c>
      <c r="P57" s="428"/>
      <c r="Q57" s="7"/>
      <c r="R57" s="6"/>
      <c r="S57" s="100" t="str">
        <f t="shared" si="13"/>
        <v/>
      </c>
      <c r="T57" s="100"/>
      <c r="U57" s="19"/>
      <c r="V57" s="19"/>
      <c r="W57" s="45"/>
      <c r="Z57" s="44"/>
      <c r="AA57" s="427" t="s">
        <v>73</v>
      </c>
      <c r="AB57" s="428"/>
      <c r="AC57" s="7"/>
      <c r="AD57" s="6"/>
      <c r="AE57" s="100" t="str">
        <f t="shared" si="14"/>
        <v/>
      </c>
      <c r="AF57" s="100"/>
      <c r="AG57" s="19"/>
      <c r="AH57" s="19"/>
      <c r="AI57" s="45"/>
      <c r="AL57" s="44"/>
      <c r="AM57" s="427" t="s">
        <v>73</v>
      </c>
      <c r="AN57" s="428"/>
      <c r="AO57" s="7"/>
      <c r="AP57" s="6"/>
      <c r="AQ57" s="100" t="str">
        <f t="shared" si="15"/>
        <v/>
      </c>
      <c r="AR57" s="100"/>
      <c r="AS57" s="19"/>
      <c r="AT57" s="19"/>
      <c r="AU57" s="45"/>
      <c r="AX57" s="44"/>
      <c r="AY57" s="427" t="s">
        <v>73</v>
      </c>
      <c r="AZ57" s="428"/>
      <c r="BA57" s="7"/>
      <c r="BB57" s="6"/>
      <c r="BC57" s="100" t="str">
        <f t="shared" si="16"/>
        <v/>
      </c>
      <c r="BD57" s="100"/>
      <c r="BE57" s="19"/>
      <c r="BF57" s="19"/>
      <c r="BG57" s="45"/>
      <c r="BJ57" s="44"/>
      <c r="BK57" s="427" t="s">
        <v>73</v>
      </c>
      <c r="BL57" s="428"/>
      <c r="BM57" s="7"/>
      <c r="BN57" s="6"/>
      <c r="BO57" s="100" t="str">
        <f t="shared" si="17"/>
        <v/>
      </c>
      <c r="BP57" s="100"/>
      <c r="BQ57" s="19"/>
      <c r="BR57" s="19"/>
      <c r="BS57" s="45"/>
    </row>
    <row r="58" spans="2:71" s="28" customFormat="1" ht="22" customHeight="1" x14ac:dyDescent="0.35">
      <c r="B58" s="44"/>
      <c r="C58" s="427" t="s">
        <v>72</v>
      </c>
      <c r="D58" s="428"/>
      <c r="E58" s="7"/>
      <c r="F58" s="6"/>
      <c r="G58" s="100" t="str">
        <f t="shared" si="12"/>
        <v/>
      </c>
      <c r="H58" s="100"/>
      <c r="I58" s="19"/>
      <c r="J58" s="19"/>
      <c r="K58" s="45"/>
      <c r="N58" s="44"/>
      <c r="O58" s="427" t="s">
        <v>72</v>
      </c>
      <c r="P58" s="428"/>
      <c r="Q58" s="7"/>
      <c r="R58" s="6"/>
      <c r="S58" s="100" t="str">
        <f t="shared" si="13"/>
        <v/>
      </c>
      <c r="T58" s="100"/>
      <c r="U58" s="19"/>
      <c r="V58" s="19"/>
      <c r="W58" s="45"/>
      <c r="Z58" s="44"/>
      <c r="AA58" s="427" t="s">
        <v>72</v>
      </c>
      <c r="AB58" s="428"/>
      <c r="AC58" s="7"/>
      <c r="AD58" s="6"/>
      <c r="AE58" s="100" t="str">
        <f t="shared" si="14"/>
        <v/>
      </c>
      <c r="AF58" s="100"/>
      <c r="AG58" s="19"/>
      <c r="AH58" s="19"/>
      <c r="AI58" s="45"/>
      <c r="AL58" s="44"/>
      <c r="AM58" s="427" t="s">
        <v>72</v>
      </c>
      <c r="AN58" s="428"/>
      <c r="AO58" s="7"/>
      <c r="AP58" s="6"/>
      <c r="AQ58" s="100" t="str">
        <f t="shared" si="15"/>
        <v/>
      </c>
      <c r="AR58" s="100"/>
      <c r="AS58" s="19"/>
      <c r="AT58" s="19"/>
      <c r="AU58" s="45"/>
      <c r="AX58" s="44"/>
      <c r="AY58" s="427" t="s">
        <v>72</v>
      </c>
      <c r="AZ58" s="428"/>
      <c r="BA58" s="7"/>
      <c r="BB58" s="6"/>
      <c r="BC58" s="100" t="str">
        <f t="shared" si="16"/>
        <v/>
      </c>
      <c r="BD58" s="100"/>
      <c r="BE58" s="19"/>
      <c r="BF58" s="19"/>
      <c r="BG58" s="45"/>
      <c r="BJ58" s="44"/>
      <c r="BK58" s="427" t="s">
        <v>72</v>
      </c>
      <c r="BL58" s="428"/>
      <c r="BM58" s="7"/>
      <c r="BN58" s="6"/>
      <c r="BO58" s="100" t="str">
        <f t="shared" si="17"/>
        <v/>
      </c>
      <c r="BP58" s="100"/>
      <c r="BQ58" s="19"/>
      <c r="BR58" s="19"/>
      <c r="BS58" s="45"/>
    </row>
    <row r="59" spans="2:71" s="28" customFormat="1" ht="28" customHeight="1" x14ac:dyDescent="0.35">
      <c r="B59" s="44"/>
      <c r="C59" s="429" t="s">
        <v>49</v>
      </c>
      <c r="D59" s="430"/>
      <c r="E59" s="102">
        <f>SUM(E55:E58)</f>
        <v>0</v>
      </c>
      <c r="F59" s="103">
        <f t="shared" ref="F59:H59" si="18">SUM(F55:F58)</f>
        <v>0</v>
      </c>
      <c r="G59" s="104">
        <f t="shared" si="18"/>
        <v>0</v>
      </c>
      <c r="H59" s="104">
        <f t="shared" si="18"/>
        <v>0</v>
      </c>
      <c r="I59" s="425"/>
      <c r="J59" s="426"/>
      <c r="K59" s="45"/>
      <c r="N59" s="44"/>
      <c r="O59" s="429" t="s">
        <v>49</v>
      </c>
      <c r="P59" s="430"/>
      <c r="Q59" s="102">
        <f>SUM(Q55:Q58)</f>
        <v>0</v>
      </c>
      <c r="R59" s="103">
        <f t="shared" ref="R59:T59" si="19">SUM(R55:R58)</f>
        <v>0</v>
      </c>
      <c r="S59" s="104">
        <f t="shared" si="19"/>
        <v>0</v>
      </c>
      <c r="T59" s="104">
        <f t="shared" si="19"/>
        <v>0</v>
      </c>
      <c r="U59" s="425"/>
      <c r="V59" s="426"/>
      <c r="W59" s="45"/>
      <c r="Z59" s="44"/>
      <c r="AA59" s="429" t="s">
        <v>49</v>
      </c>
      <c r="AB59" s="430"/>
      <c r="AC59" s="102">
        <f>SUM(AC55:AC58)</f>
        <v>0</v>
      </c>
      <c r="AD59" s="103">
        <f t="shared" ref="AD59:AF59" si="20">SUM(AD55:AD58)</f>
        <v>0</v>
      </c>
      <c r="AE59" s="104">
        <f t="shared" si="20"/>
        <v>0</v>
      </c>
      <c r="AF59" s="104">
        <f t="shared" si="20"/>
        <v>0</v>
      </c>
      <c r="AG59" s="425"/>
      <c r="AH59" s="426"/>
      <c r="AI59" s="45"/>
      <c r="AL59" s="44"/>
      <c r="AM59" s="429" t="s">
        <v>49</v>
      </c>
      <c r="AN59" s="430"/>
      <c r="AO59" s="102">
        <f>SUM(AO55:AO58)</f>
        <v>0</v>
      </c>
      <c r="AP59" s="103">
        <f t="shared" ref="AP59:AR59" si="21">SUM(AP55:AP58)</f>
        <v>0</v>
      </c>
      <c r="AQ59" s="104">
        <f t="shared" si="21"/>
        <v>0</v>
      </c>
      <c r="AR59" s="104">
        <f t="shared" si="21"/>
        <v>0</v>
      </c>
      <c r="AS59" s="425"/>
      <c r="AT59" s="426"/>
      <c r="AU59" s="45"/>
      <c r="AX59" s="44"/>
      <c r="AY59" s="429" t="s">
        <v>49</v>
      </c>
      <c r="AZ59" s="430"/>
      <c r="BA59" s="102">
        <f>SUM(BA55:BA58)</f>
        <v>0</v>
      </c>
      <c r="BB59" s="103">
        <f t="shared" ref="BB59:BD59" si="22">SUM(BB55:BB58)</f>
        <v>0</v>
      </c>
      <c r="BC59" s="104">
        <f t="shared" si="22"/>
        <v>0</v>
      </c>
      <c r="BD59" s="104">
        <f t="shared" si="22"/>
        <v>0</v>
      </c>
      <c r="BE59" s="425"/>
      <c r="BF59" s="426"/>
      <c r="BG59" s="45"/>
      <c r="BJ59" s="44"/>
      <c r="BK59" s="429" t="s">
        <v>49</v>
      </c>
      <c r="BL59" s="430"/>
      <c r="BM59" s="102">
        <f>SUM(BM55:BM58)</f>
        <v>0</v>
      </c>
      <c r="BN59" s="103">
        <f t="shared" ref="BN59:BP59" si="23">SUM(BN55:BN58)</f>
        <v>0</v>
      </c>
      <c r="BO59" s="104">
        <f t="shared" si="23"/>
        <v>0</v>
      </c>
      <c r="BP59" s="104">
        <f t="shared" si="23"/>
        <v>0</v>
      </c>
      <c r="BQ59" s="425"/>
      <c r="BR59" s="426"/>
      <c r="BS59" s="45"/>
    </row>
    <row r="60" spans="2:71" s="28" customFormat="1" x14ac:dyDescent="0.35">
      <c r="B60" s="44"/>
      <c r="E60" s="107"/>
      <c r="K60" s="45"/>
      <c r="N60" s="44"/>
      <c r="Q60" s="107"/>
      <c r="W60" s="45"/>
      <c r="Z60" s="44"/>
      <c r="AC60" s="107"/>
      <c r="AI60" s="45"/>
      <c r="AL60" s="44"/>
      <c r="AO60" s="107"/>
      <c r="AU60" s="45"/>
      <c r="AX60" s="44"/>
      <c r="BA60" s="107"/>
      <c r="BG60" s="45"/>
      <c r="BJ60" s="44"/>
      <c r="BM60" s="107"/>
      <c r="BS60" s="45"/>
    </row>
    <row r="61" spans="2:71" s="28" customFormat="1" ht="25" customHeight="1" x14ac:dyDescent="0.35">
      <c r="B61" s="44"/>
      <c r="C61" s="433" t="s">
        <v>101</v>
      </c>
      <c r="D61" s="434"/>
      <c r="E61" s="434"/>
      <c r="F61" s="434"/>
      <c r="G61" s="434"/>
      <c r="H61" s="434"/>
      <c r="I61" s="434"/>
      <c r="J61" s="435"/>
      <c r="K61" s="45"/>
      <c r="N61" s="44"/>
      <c r="O61" s="433" t="s">
        <v>101</v>
      </c>
      <c r="P61" s="434"/>
      <c r="Q61" s="434"/>
      <c r="R61" s="434"/>
      <c r="S61" s="434"/>
      <c r="T61" s="434"/>
      <c r="U61" s="434"/>
      <c r="V61" s="435"/>
      <c r="W61" s="45"/>
      <c r="Z61" s="44"/>
      <c r="AA61" s="433" t="s">
        <v>101</v>
      </c>
      <c r="AB61" s="434"/>
      <c r="AC61" s="434"/>
      <c r="AD61" s="434"/>
      <c r="AE61" s="434"/>
      <c r="AF61" s="434"/>
      <c r="AG61" s="434"/>
      <c r="AH61" s="435"/>
      <c r="AI61" s="45"/>
      <c r="AL61" s="44"/>
      <c r="AM61" s="433" t="s">
        <v>101</v>
      </c>
      <c r="AN61" s="434"/>
      <c r="AO61" s="434"/>
      <c r="AP61" s="434"/>
      <c r="AQ61" s="434"/>
      <c r="AR61" s="434"/>
      <c r="AS61" s="434"/>
      <c r="AT61" s="435"/>
      <c r="AU61" s="45"/>
      <c r="AX61" s="44"/>
      <c r="AY61" s="433" t="s">
        <v>101</v>
      </c>
      <c r="AZ61" s="434"/>
      <c r="BA61" s="434"/>
      <c r="BB61" s="434"/>
      <c r="BC61" s="434"/>
      <c r="BD61" s="434"/>
      <c r="BE61" s="434"/>
      <c r="BF61" s="435"/>
      <c r="BG61" s="45"/>
      <c r="BJ61" s="44"/>
      <c r="BK61" s="433" t="s">
        <v>101</v>
      </c>
      <c r="BL61" s="434"/>
      <c r="BM61" s="434"/>
      <c r="BN61" s="434"/>
      <c r="BO61" s="434"/>
      <c r="BP61" s="434"/>
      <c r="BQ61" s="434"/>
      <c r="BR61" s="435"/>
      <c r="BS61" s="45"/>
    </row>
    <row r="62" spans="2:71" s="28" customFormat="1" ht="22" customHeight="1" x14ac:dyDescent="0.35">
      <c r="B62" s="44"/>
      <c r="C62" s="427" t="s">
        <v>47</v>
      </c>
      <c r="D62" s="428"/>
      <c r="E62" s="7"/>
      <c r="F62" s="6"/>
      <c r="G62" s="100" t="str">
        <f t="shared" ref="G62:G64" si="24">IF(F62="","",E62-F62)</f>
        <v/>
      </c>
      <c r="H62" s="100"/>
      <c r="I62" s="399"/>
      <c r="J62" s="400"/>
      <c r="K62" s="45"/>
      <c r="N62" s="44"/>
      <c r="O62" s="427" t="s">
        <v>47</v>
      </c>
      <c r="P62" s="428"/>
      <c r="Q62" s="7"/>
      <c r="R62" s="6"/>
      <c r="S62" s="100" t="str">
        <f t="shared" ref="S62:S64" si="25">IF(R62="","",Q62-R62)</f>
        <v/>
      </c>
      <c r="T62" s="100"/>
      <c r="U62" s="399"/>
      <c r="V62" s="400"/>
      <c r="W62" s="45"/>
      <c r="Z62" s="44"/>
      <c r="AA62" s="427" t="s">
        <v>47</v>
      </c>
      <c r="AB62" s="428"/>
      <c r="AC62" s="7"/>
      <c r="AD62" s="6"/>
      <c r="AE62" s="100" t="str">
        <f t="shared" ref="AE62:AE64" si="26">IF(AD62="","",AC62-AD62)</f>
        <v/>
      </c>
      <c r="AF62" s="100"/>
      <c r="AG62" s="399"/>
      <c r="AH62" s="400"/>
      <c r="AI62" s="45"/>
      <c r="AL62" s="44"/>
      <c r="AM62" s="427" t="s">
        <v>47</v>
      </c>
      <c r="AN62" s="428"/>
      <c r="AO62" s="7"/>
      <c r="AP62" s="6"/>
      <c r="AQ62" s="100" t="str">
        <f t="shared" ref="AQ62:AQ64" si="27">IF(AP62="","",AO62-AP62)</f>
        <v/>
      </c>
      <c r="AR62" s="100"/>
      <c r="AS62" s="399"/>
      <c r="AT62" s="400"/>
      <c r="AU62" s="45"/>
      <c r="AX62" s="44"/>
      <c r="AY62" s="427" t="s">
        <v>47</v>
      </c>
      <c r="AZ62" s="428"/>
      <c r="BA62" s="7"/>
      <c r="BB62" s="6"/>
      <c r="BC62" s="100" t="str">
        <f t="shared" ref="BC62:BC64" si="28">IF(BB62="","",BA62-BB62)</f>
        <v/>
      </c>
      <c r="BD62" s="100"/>
      <c r="BE62" s="399"/>
      <c r="BF62" s="400"/>
      <c r="BG62" s="45"/>
      <c r="BJ62" s="44"/>
      <c r="BK62" s="427" t="s">
        <v>47</v>
      </c>
      <c r="BL62" s="428"/>
      <c r="BM62" s="7"/>
      <c r="BN62" s="6"/>
      <c r="BO62" s="100" t="str">
        <f t="shared" ref="BO62:BO64" si="29">IF(BN62="","",BM62-BN62)</f>
        <v/>
      </c>
      <c r="BP62" s="100"/>
      <c r="BQ62" s="399"/>
      <c r="BR62" s="400"/>
      <c r="BS62" s="45"/>
    </row>
    <row r="63" spans="2:71" s="28" customFormat="1" ht="37" customHeight="1" x14ac:dyDescent="0.35">
      <c r="B63" s="44"/>
      <c r="C63" s="101" t="s">
        <v>103</v>
      </c>
      <c r="D63" s="99"/>
      <c r="E63" s="7"/>
      <c r="F63" s="6"/>
      <c r="G63" s="100" t="str">
        <f t="shared" si="24"/>
        <v/>
      </c>
      <c r="H63" s="100"/>
      <c r="I63" s="19"/>
      <c r="J63" s="19"/>
      <c r="K63" s="45"/>
      <c r="N63" s="44"/>
      <c r="O63" s="101" t="s">
        <v>103</v>
      </c>
      <c r="P63" s="99"/>
      <c r="Q63" s="7"/>
      <c r="R63" s="6"/>
      <c r="S63" s="100" t="str">
        <f t="shared" si="25"/>
        <v/>
      </c>
      <c r="T63" s="100"/>
      <c r="U63" s="19"/>
      <c r="V63" s="19"/>
      <c r="W63" s="45"/>
      <c r="Z63" s="44"/>
      <c r="AA63" s="101" t="s">
        <v>103</v>
      </c>
      <c r="AB63" s="99"/>
      <c r="AC63" s="7"/>
      <c r="AD63" s="6"/>
      <c r="AE63" s="100" t="str">
        <f t="shared" si="26"/>
        <v/>
      </c>
      <c r="AF63" s="100"/>
      <c r="AG63" s="19"/>
      <c r="AH63" s="19"/>
      <c r="AI63" s="45"/>
      <c r="AL63" s="44"/>
      <c r="AM63" s="101" t="s">
        <v>103</v>
      </c>
      <c r="AN63" s="99"/>
      <c r="AO63" s="7"/>
      <c r="AP63" s="6"/>
      <c r="AQ63" s="100" t="str">
        <f t="shared" si="27"/>
        <v/>
      </c>
      <c r="AR63" s="100"/>
      <c r="AS63" s="19"/>
      <c r="AT63" s="19"/>
      <c r="AU63" s="45"/>
      <c r="AX63" s="44"/>
      <c r="AY63" s="101" t="s">
        <v>103</v>
      </c>
      <c r="AZ63" s="99"/>
      <c r="BA63" s="7"/>
      <c r="BB63" s="6"/>
      <c r="BC63" s="100" t="str">
        <f t="shared" si="28"/>
        <v/>
      </c>
      <c r="BD63" s="100"/>
      <c r="BE63" s="19"/>
      <c r="BF63" s="19"/>
      <c r="BG63" s="45"/>
      <c r="BJ63" s="44"/>
      <c r="BK63" s="101" t="s">
        <v>103</v>
      </c>
      <c r="BL63" s="99"/>
      <c r="BM63" s="7"/>
      <c r="BN63" s="6"/>
      <c r="BO63" s="100" t="str">
        <f t="shared" si="29"/>
        <v/>
      </c>
      <c r="BP63" s="100"/>
      <c r="BQ63" s="19"/>
      <c r="BR63" s="19"/>
      <c r="BS63" s="45"/>
    </row>
    <row r="64" spans="2:71" s="28" customFormat="1" ht="32.5" customHeight="1" x14ac:dyDescent="0.35">
      <c r="B64" s="44"/>
      <c r="C64" s="427" t="s">
        <v>59</v>
      </c>
      <c r="D64" s="428"/>
      <c r="E64" s="7"/>
      <c r="F64" s="6"/>
      <c r="G64" s="100" t="str">
        <f t="shared" si="24"/>
        <v/>
      </c>
      <c r="H64" s="100"/>
      <c r="I64" s="399"/>
      <c r="J64" s="400"/>
      <c r="K64" s="45"/>
      <c r="N64" s="44"/>
      <c r="O64" s="427" t="s">
        <v>59</v>
      </c>
      <c r="P64" s="428"/>
      <c r="Q64" s="7"/>
      <c r="R64" s="6"/>
      <c r="S64" s="100" t="str">
        <f t="shared" si="25"/>
        <v/>
      </c>
      <c r="T64" s="100"/>
      <c r="U64" s="399"/>
      <c r="V64" s="400"/>
      <c r="W64" s="45"/>
      <c r="Z64" s="44"/>
      <c r="AA64" s="427" t="s">
        <v>59</v>
      </c>
      <c r="AB64" s="428"/>
      <c r="AC64" s="7"/>
      <c r="AD64" s="6"/>
      <c r="AE64" s="100" t="str">
        <f t="shared" si="26"/>
        <v/>
      </c>
      <c r="AF64" s="100"/>
      <c r="AG64" s="399"/>
      <c r="AH64" s="400"/>
      <c r="AI64" s="45"/>
      <c r="AL64" s="44"/>
      <c r="AM64" s="427" t="s">
        <v>59</v>
      </c>
      <c r="AN64" s="428"/>
      <c r="AO64" s="7"/>
      <c r="AP64" s="6"/>
      <c r="AQ64" s="100" t="str">
        <f t="shared" si="27"/>
        <v/>
      </c>
      <c r="AR64" s="100"/>
      <c r="AS64" s="399"/>
      <c r="AT64" s="400"/>
      <c r="AU64" s="45"/>
      <c r="AX64" s="44"/>
      <c r="AY64" s="427" t="s">
        <v>59</v>
      </c>
      <c r="AZ64" s="428"/>
      <c r="BA64" s="7"/>
      <c r="BB64" s="6"/>
      <c r="BC64" s="100" t="str">
        <f t="shared" si="28"/>
        <v/>
      </c>
      <c r="BD64" s="100"/>
      <c r="BE64" s="399"/>
      <c r="BF64" s="400"/>
      <c r="BG64" s="45"/>
      <c r="BJ64" s="44"/>
      <c r="BK64" s="427" t="s">
        <v>59</v>
      </c>
      <c r="BL64" s="428"/>
      <c r="BM64" s="7"/>
      <c r="BN64" s="6"/>
      <c r="BO64" s="100" t="str">
        <f t="shared" si="29"/>
        <v/>
      </c>
      <c r="BP64" s="100"/>
      <c r="BQ64" s="399"/>
      <c r="BR64" s="400"/>
      <c r="BS64" s="45"/>
    </row>
    <row r="65" spans="2:73" s="28" customFormat="1" ht="24" customHeight="1" x14ac:dyDescent="0.35">
      <c r="B65" s="44"/>
      <c r="C65" s="108" t="s">
        <v>194</v>
      </c>
      <c r="D65" s="23"/>
      <c r="E65" s="7"/>
      <c r="F65" s="6"/>
      <c r="G65" s="100" t="str">
        <f>IF(F65="","",E65-F65)</f>
        <v/>
      </c>
      <c r="H65" s="100"/>
      <c r="I65" s="399"/>
      <c r="J65" s="400"/>
      <c r="K65" s="45"/>
      <c r="N65" s="44"/>
      <c r="O65" s="108" t="s">
        <v>194</v>
      </c>
      <c r="P65" s="23"/>
      <c r="Q65" s="7"/>
      <c r="R65" s="6"/>
      <c r="S65" s="100" t="str">
        <f>IF(R65="","",Q65-R65)</f>
        <v/>
      </c>
      <c r="T65" s="100"/>
      <c r="U65" s="399"/>
      <c r="V65" s="400"/>
      <c r="W65" s="45"/>
      <c r="Z65" s="44"/>
      <c r="AA65" s="108" t="s">
        <v>194</v>
      </c>
      <c r="AB65" s="23"/>
      <c r="AC65" s="7"/>
      <c r="AD65" s="6"/>
      <c r="AE65" s="100" t="str">
        <f>IF(AD65="","",AC65-AD65)</f>
        <v/>
      </c>
      <c r="AF65" s="100"/>
      <c r="AG65" s="399"/>
      <c r="AH65" s="400"/>
      <c r="AI65" s="45"/>
      <c r="AL65" s="44"/>
      <c r="AM65" s="108" t="s">
        <v>194</v>
      </c>
      <c r="AN65" s="23"/>
      <c r="AO65" s="7"/>
      <c r="AP65" s="6"/>
      <c r="AQ65" s="100" t="str">
        <f>IF(AP65="","",AO65-AP65)</f>
        <v/>
      </c>
      <c r="AR65" s="100"/>
      <c r="AS65" s="399"/>
      <c r="AT65" s="400"/>
      <c r="AU65" s="45"/>
      <c r="AX65" s="44"/>
      <c r="AY65" s="108" t="s">
        <v>194</v>
      </c>
      <c r="AZ65" s="23"/>
      <c r="BA65" s="7"/>
      <c r="BB65" s="6"/>
      <c r="BC65" s="100" t="str">
        <f>IF(BB65="","",BA65-BB65)</f>
        <v/>
      </c>
      <c r="BD65" s="100"/>
      <c r="BE65" s="399"/>
      <c r="BF65" s="400"/>
      <c r="BG65" s="45"/>
      <c r="BJ65" s="44"/>
      <c r="BK65" s="108" t="s">
        <v>194</v>
      </c>
      <c r="BL65" s="23"/>
      <c r="BM65" s="7"/>
      <c r="BN65" s="6"/>
      <c r="BO65" s="100" t="str">
        <f>IF(BN65="","",BM65-BN65)</f>
        <v/>
      </c>
      <c r="BP65" s="100"/>
      <c r="BQ65" s="399"/>
      <c r="BR65" s="400"/>
      <c r="BS65" s="45"/>
    </row>
    <row r="66" spans="2:73" s="28" customFormat="1" ht="24" customHeight="1" x14ac:dyDescent="0.35">
      <c r="B66" s="44"/>
      <c r="C66" s="108" t="s">
        <v>194</v>
      </c>
      <c r="D66" s="23"/>
      <c r="E66" s="7"/>
      <c r="F66" s="6"/>
      <c r="G66" s="100" t="str">
        <f>IF(F66="","",E66-F66)</f>
        <v/>
      </c>
      <c r="H66" s="100"/>
      <c r="I66" s="399"/>
      <c r="J66" s="400"/>
      <c r="K66" s="45"/>
      <c r="N66" s="44"/>
      <c r="O66" s="108" t="s">
        <v>194</v>
      </c>
      <c r="P66" s="23"/>
      <c r="Q66" s="7"/>
      <c r="R66" s="6"/>
      <c r="S66" s="100" t="str">
        <f>IF(R66="","",Q66-R66)</f>
        <v/>
      </c>
      <c r="T66" s="100"/>
      <c r="U66" s="399"/>
      <c r="V66" s="400"/>
      <c r="W66" s="45"/>
      <c r="Z66" s="44"/>
      <c r="AA66" s="108" t="s">
        <v>194</v>
      </c>
      <c r="AB66" s="23"/>
      <c r="AC66" s="7"/>
      <c r="AD66" s="6"/>
      <c r="AE66" s="100" t="str">
        <f>IF(AD66="","",AC66-AD66)</f>
        <v/>
      </c>
      <c r="AF66" s="100"/>
      <c r="AG66" s="399"/>
      <c r="AH66" s="400"/>
      <c r="AI66" s="45"/>
      <c r="AL66" s="44"/>
      <c r="AM66" s="108" t="s">
        <v>194</v>
      </c>
      <c r="AN66" s="23"/>
      <c r="AO66" s="7"/>
      <c r="AP66" s="6"/>
      <c r="AQ66" s="100" t="str">
        <f>IF(AP66="","",AO66-AP66)</f>
        <v/>
      </c>
      <c r="AR66" s="100"/>
      <c r="AS66" s="399"/>
      <c r="AT66" s="400"/>
      <c r="AU66" s="45"/>
      <c r="AX66" s="44"/>
      <c r="AY66" s="108" t="s">
        <v>194</v>
      </c>
      <c r="AZ66" s="23"/>
      <c r="BA66" s="7"/>
      <c r="BB66" s="6"/>
      <c r="BC66" s="100" t="str">
        <f>IF(BB66="","",BA66-BB66)</f>
        <v/>
      </c>
      <c r="BD66" s="100"/>
      <c r="BE66" s="399"/>
      <c r="BF66" s="400"/>
      <c r="BG66" s="45"/>
      <c r="BJ66" s="44"/>
      <c r="BK66" s="108" t="s">
        <v>194</v>
      </c>
      <c r="BL66" s="23"/>
      <c r="BM66" s="7"/>
      <c r="BN66" s="6"/>
      <c r="BO66" s="100" t="str">
        <f>IF(BN66="","",BM66-BN66)</f>
        <v/>
      </c>
      <c r="BP66" s="100"/>
      <c r="BQ66" s="399"/>
      <c r="BR66" s="400"/>
      <c r="BS66" s="45"/>
    </row>
    <row r="67" spans="2:73" s="28" customFormat="1" ht="28" customHeight="1" x14ac:dyDescent="0.35">
      <c r="B67" s="44"/>
      <c r="C67" s="429" t="s">
        <v>102</v>
      </c>
      <c r="D67" s="430"/>
      <c r="E67" s="102">
        <f>SUM(E62:E66)</f>
        <v>0</v>
      </c>
      <c r="F67" s="103">
        <f t="shared" ref="F67:H67" si="30">SUM(F62:F66)</f>
        <v>0</v>
      </c>
      <c r="G67" s="104">
        <f t="shared" si="30"/>
        <v>0</v>
      </c>
      <c r="H67" s="104">
        <f t="shared" si="30"/>
        <v>0</v>
      </c>
      <c r="I67" s="425"/>
      <c r="J67" s="426"/>
      <c r="K67" s="45"/>
      <c r="N67" s="44"/>
      <c r="O67" s="429" t="s">
        <v>102</v>
      </c>
      <c r="P67" s="430"/>
      <c r="Q67" s="102">
        <f>SUM(Q62:Q66)</f>
        <v>0</v>
      </c>
      <c r="R67" s="103">
        <f t="shared" ref="R67:T67" si="31">SUM(R62:R66)</f>
        <v>0</v>
      </c>
      <c r="S67" s="104">
        <f t="shared" si="31"/>
        <v>0</v>
      </c>
      <c r="T67" s="104">
        <f t="shared" si="31"/>
        <v>0</v>
      </c>
      <c r="U67" s="425"/>
      <c r="V67" s="426"/>
      <c r="W67" s="45"/>
      <c r="Z67" s="44"/>
      <c r="AA67" s="429" t="s">
        <v>102</v>
      </c>
      <c r="AB67" s="430"/>
      <c r="AC67" s="102">
        <f>SUM(AC62:AC66)</f>
        <v>0</v>
      </c>
      <c r="AD67" s="103">
        <f t="shared" ref="AD67:AF67" si="32">SUM(AD62:AD66)</f>
        <v>0</v>
      </c>
      <c r="AE67" s="104">
        <f t="shared" si="32"/>
        <v>0</v>
      </c>
      <c r="AF67" s="104">
        <f t="shared" si="32"/>
        <v>0</v>
      </c>
      <c r="AG67" s="425"/>
      <c r="AH67" s="426"/>
      <c r="AI67" s="45"/>
      <c r="AL67" s="44"/>
      <c r="AM67" s="429" t="s">
        <v>102</v>
      </c>
      <c r="AN67" s="430"/>
      <c r="AO67" s="102">
        <f>SUM(AO62:AO66)</f>
        <v>0</v>
      </c>
      <c r="AP67" s="103">
        <f t="shared" ref="AP67:AR67" si="33">SUM(AP62:AP66)</f>
        <v>0</v>
      </c>
      <c r="AQ67" s="104">
        <f t="shared" si="33"/>
        <v>0</v>
      </c>
      <c r="AR67" s="104">
        <f t="shared" si="33"/>
        <v>0</v>
      </c>
      <c r="AS67" s="425"/>
      <c r="AT67" s="426"/>
      <c r="AU67" s="45"/>
      <c r="AX67" s="44"/>
      <c r="AY67" s="429" t="s">
        <v>102</v>
      </c>
      <c r="AZ67" s="430"/>
      <c r="BA67" s="102">
        <f>SUM(BA62:BA66)</f>
        <v>0</v>
      </c>
      <c r="BB67" s="103">
        <f t="shared" ref="BB67:BD67" si="34">SUM(BB62:BB66)</f>
        <v>0</v>
      </c>
      <c r="BC67" s="104">
        <f t="shared" si="34"/>
        <v>0</v>
      </c>
      <c r="BD67" s="104">
        <f t="shared" si="34"/>
        <v>0</v>
      </c>
      <c r="BE67" s="425"/>
      <c r="BF67" s="426"/>
      <c r="BG67" s="45"/>
      <c r="BJ67" s="44"/>
      <c r="BK67" s="429" t="s">
        <v>102</v>
      </c>
      <c r="BL67" s="430"/>
      <c r="BM67" s="102">
        <f>SUM(BM62:BM66)</f>
        <v>0</v>
      </c>
      <c r="BN67" s="103">
        <f t="shared" ref="BN67:BP67" si="35">SUM(BN62:BN66)</f>
        <v>0</v>
      </c>
      <c r="BO67" s="104">
        <f t="shared" si="35"/>
        <v>0</v>
      </c>
      <c r="BP67" s="104">
        <f t="shared" si="35"/>
        <v>0</v>
      </c>
      <c r="BQ67" s="425"/>
      <c r="BR67" s="426"/>
      <c r="BS67" s="45"/>
    </row>
    <row r="68" spans="2:73" s="28" customFormat="1" x14ac:dyDescent="0.35">
      <c r="B68" s="44"/>
      <c r="E68" s="107"/>
      <c r="K68" s="45"/>
      <c r="N68" s="44"/>
      <c r="Q68" s="107"/>
      <c r="W68" s="45"/>
      <c r="Z68" s="44"/>
      <c r="AC68" s="107"/>
      <c r="AI68" s="45"/>
      <c r="AL68" s="44"/>
      <c r="AO68" s="107"/>
      <c r="AU68" s="45"/>
      <c r="AX68" s="44"/>
      <c r="BA68" s="107"/>
      <c r="BG68" s="45"/>
      <c r="BJ68" s="44"/>
      <c r="BM68" s="107"/>
      <c r="BS68" s="45"/>
    </row>
    <row r="69" spans="2:73" s="28" customFormat="1" ht="25" customHeight="1" x14ac:dyDescent="0.35">
      <c r="B69" s="44"/>
      <c r="C69" s="433" t="s">
        <v>3</v>
      </c>
      <c r="D69" s="434"/>
      <c r="E69" s="434"/>
      <c r="F69" s="434"/>
      <c r="G69" s="434"/>
      <c r="H69" s="434"/>
      <c r="I69" s="434"/>
      <c r="J69" s="435"/>
      <c r="K69" s="45"/>
      <c r="N69" s="44"/>
      <c r="O69" s="433" t="s">
        <v>3</v>
      </c>
      <c r="P69" s="434"/>
      <c r="Q69" s="434"/>
      <c r="R69" s="434"/>
      <c r="S69" s="434"/>
      <c r="T69" s="434"/>
      <c r="U69" s="434"/>
      <c r="V69" s="435"/>
      <c r="W69" s="45"/>
      <c r="Z69" s="44"/>
      <c r="AA69" s="433" t="s">
        <v>3</v>
      </c>
      <c r="AB69" s="434"/>
      <c r="AC69" s="434"/>
      <c r="AD69" s="434"/>
      <c r="AE69" s="434"/>
      <c r="AF69" s="434"/>
      <c r="AG69" s="434"/>
      <c r="AH69" s="435"/>
      <c r="AI69" s="45"/>
      <c r="AL69" s="44"/>
      <c r="AM69" s="433" t="s">
        <v>3</v>
      </c>
      <c r="AN69" s="434"/>
      <c r="AO69" s="434"/>
      <c r="AP69" s="434"/>
      <c r="AQ69" s="434"/>
      <c r="AR69" s="434"/>
      <c r="AS69" s="434"/>
      <c r="AT69" s="435"/>
      <c r="AU69" s="45"/>
      <c r="AX69" s="44"/>
      <c r="AY69" s="433" t="s">
        <v>3</v>
      </c>
      <c r="AZ69" s="434"/>
      <c r="BA69" s="434"/>
      <c r="BB69" s="434"/>
      <c r="BC69" s="434"/>
      <c r="BD69" s="434"/>
      <c r="BE69" s="434"/>
      <c r="BF69" s="435"/>
      <c r="BG69" s="45"/>
      <c r="BJ69" s="44"/>
      <c r="BK69" s="433" t="s">
        <v>3</v>
      </c>
      <c r="BL69" s="434"/>
      <c r="BM69" s="434"/>
      <c r="BN69" s="434"/>
      <c r="BO69" s="434"/>
      <c r="BP69" s="434"/>
      <c r="BQ69" s="434"/>
      <c r="BR69" s="435"/>
      <c r="BS69" s="45"/>
    </row>
    <row r="70" spans="2:73" s="28" customFormat="1" ht="22" customHeight="1" x14ac:dyDescent="0.35">
      <c r="B70" s="44"/>
      <c r="C70" s="399"/>
      <c r="D70" s="400"/>
      <c r="E70" s="7"/>
      <c r="F70" s="6"/>
      <c r="G70" s="100" t="str">
        <f t="shared" ref="G70:G74" si="36">IF(F70="","",E70-F70)</f>
        <v/>
      </c>
      <c r="H70" s="100"/>
      <c r="I70" s="399"/>
      <c r="J70" s="400"/>
      <c r="K70" s="45"/>
      <c r="N70" s="44"/>
      <c r="O70" s="399"/>
      <c r="P70" s="400"/>
      <c r="Q70" s="7"/>
      <c r="R70" s="6"/>
      <c r="S70" s="100" t="str">
        <f t="shared" ref="S70:S74" si="37">IF(R70="","",Q70-R70)</f>
        <v/>
      </c>
      <c r="T70" s="100"/>
      <c r="U70" s="399"/>
      <c r="V70" s="400"/>
      <c r="W70" s="45"/>
      <c r="Z70" s="44"/>
      <c r="AA70" s="399"/>
      <c r="AB70" s="400"/>
      <c r="AC70" s="7"/>
      <c r="AD70" s="6"/>
      <c r="AE70" s="100" t="str">
        <f t="shared" ref="AE70:AE74" si="38">IF(AD70="","",AC70-AD70)</f>
        <v/>
      </c>
      <c r="AF70" s="100"/>
      <c r="AG70" s="399"/>
      <c r="AH70" s="400"/>
      <c r="AI70" s="45"/>
      <c r="AL70" s="44"/>
      <c r="AM70" s="399"/>
      <c r="AN70" s="400"/>
      <c r="AO70" s="7"/>
      <c r="AP70" s="6"/>
      <c r="AQ70" s="100" t="str">
        <f t="shared" ref="AQ70:AQ74" si="39">IF(AP70="","",AO70-AP70)</f>
        <v/>
      </c>
      <c r="AR70" s="100"/>
      <c r="AS70" s="399"/>
      <c r="AT70" s="400"/>
      <c r="AU70" s="45"/>
      <c r="AX70" s="44"/>
      <c r="AY70" s="399"/>
      <c r="AZ70" s="400"/>
      <c r="BA70" s="7"/>
      <c r="BB70" s="6"/>
      <c r="BC70" s="100" t="str">
        <f t="shared" ref="BC70:BC74" si="40">IF(BB70="","",BA70-BB70)</f>
        <v/>
      </c>
      <c r="BD70" s="100"/>
      <c r="BE70" s="399"/>
      <c r="BF70" s="400"/>
      <c r="BG70" s="45"/>
      <c r="BJ70" s="44"/>
      <c r="BK70" s="399"/>
      <c r="BL70" s="400"/>
      <c r="BM70" s="7"/>
      <c r="BN70" s="6"/>
      <c r="BO70" s="100" t="str">
        <f t="shared" ref="BO70:BO74" si="41">IF(BN70="","",BM70-BN70)</f>
        <v/>
      </c>
      <c r="BP70" s="100"/>
      <c r="BQ70" s="399"/>
      <c r="BR70" s="400"/>
      <c r="BS70" s="45"/>
    </row>
    <row r="71" spans="2:73" s="28" customFormat="1" ht="22" customHeight="1" x14ac:dyDescent="0.35">
      <c r="B71" s="44"/>
      <c r="C71" s="399"/>
      <c r="D71" s="400"/>
      <c r="E71" s="7"/>
      <c r="F71" s="6"/>
      <c r="G71" s="100" t="str">
        <f t="shared" si="36"/>
        <v/>
      </c>
      <c r="H71" s="100"/>
      <c r="I71" s="399"/>
      <c r="J71" s="400"/>
      <c r="K71" s="45"/>
      <c r="N71" s="44"/>
      <c r="O71" s="399"/>
      <c r="P71" s="400"/>
      <c r="Q71" s="7"/>
      <c r="R71" s="6"/>
      <c r="S71" s="100" t="str">
        <f t="shared" si="37"/>
        <v/>
      </c>
      <c r="T71" s="100"/>
      <c r="U71" s="399"/>
      <c r="V71" s="400"/>
      <c r="W71" s="45"/>
      <c r="Z71" s="44"/>
      <c r="AA71" s="399"/>
      <c r="AB71" s="400"/>
      <c r="AC71" s="7"/>
      <c r="AD71" s="6"/>
      <c r="AE71" s="100" t="str">
        <f t="shared" si="38"/>
        <v/>
      </c>
      <c r="AF71" s="100"/>
      <c r="AG71" s="399"/>
      <c r="AH71" s="400"/>
      <c r="AI71" s="45"/>
      <c r="AL71" s="44"/>
      <c r="AM71" s="399"/>
      <c r="AN71" s="400"/>
      <c r="AO71" s="7"/>
      <c r="AP71" s="6"/>
      <c r="AQ71" s="100" t="str">
        <f t="shared" si="39"/>
        <v/>
      </c>
      <c r="AR71" s="100"/>
      <c r="AS71" s="399"/>
      <c r="AT71" s="400"/>
      <c r="AU71" s="45"/>
      <c r="AX71" s="44"/>
      <c r="AY71" s="399"/>
      <c r="AZ71" s="400"/>
      <c r="BA71" s="7"/>
      <c r="BB71" s="6"/>
      <c r="BC71" s="100" t="str">
        <f t="shared" si="40"/>
        <v/>
      </c>
      <c r="BD71" s="100"/>
      <c r="BE71" s="399"/>
      <c r="BF71" s="400"/>
      <c r="BG71" s="45"/>
      <c r="BJ71" s="44"/>
      <c r="BK71" s="399"/>
      <c r="BL71" s="400"/>
      <c r="BM71" s="7"/>
      <c r="BN71" s="6"/>
      <c r="BO71" s="100" t="str">
        <f t="shared" si="41"/>
        <v/>
      </c>
      <c r="BP71" s="100"/>
      <c r="BQ71" s="399"/>
      <c r="BR71" s="400"/>
      <c r="BS71" s="45"/>
    </row>
    <row r="72" spans="2:73" s="28" customFormat="1" ht="22" customHeight="1" x14ac:dyDescent="0.35">
      <c r="B72" s="44"/>
      <c r="C72" s="399"/>
      <c r="D72" s="400"/>
      <c r="E72" s="7"/>
      <c r="F72" s="6"/>
      <c r="G72" s="100" t="str">
        <f t="shared" si="36"/>
        <v/>
      </c>
      <c r="H72" s="100"/>
      <c r="I72" s="399"/>
      <c r="J72" s="400"/>
      <c r="K72" s="45"/>
      <c r="N72" s="44"/>
      <c r="O72" s="399"/>
      <c r="P72" s="400"/>
      <c r="Q72" s="7"/>
      <c r="R72" s="6"/>
      <c r="S72" s="100" t="str">
        <f t="shared" si="37"/>
        <v/>
      </c>
      <c r="T72" s="100"/>
      <c r="U72" s="399"/>
      <c r="V72" s="400"/>
      <c r="W72" s="45"/>
      <c r="Z72" s="44"/>
      <c r="AA72" s="399"/>
      <c r="AB72" s="400"/>
      <c r="AC72" s="7"/>
      <c r="AD72" s="6"/>
      <c r="AE72" s="100" t="str">
        <f t="shared" si="38"/>
        <v/>
      </c>
      <c r="AF72" s="100"/>
      <c r="AG72" s="399"/>
      <c r="AH72" s="400"/>
      <c r="AI72" s="45"/>
      <c r="AL72" s="44"/>
      <c r="AM72" s="399"/>
      <c r="AN72" s="400"/>
      <c r="AO72" s="7"/>
      <c r="AP72" s="6"/>
      <c r="AQ72" s="100" t="str">
        <f t="shared" si="39"/>
        <v/>
      </c>
      <c r="AR72" s="100"/>
      <c r="AS72" s="399"/>
      <c r="AT72" s="400"/>
      <c r="AU72" s="45"/>
      <c r="AX72" s="44"/>
      <c r="AY72" s="399"/>
      <c r="AZ72" s="400"/>
      <c r="BA72" s="7"/>
      <c r="BB72" s="6"/>
      <c r="BC72" s="100" t="str">
        <f t="shared" si="40"/>
        <v/>
      </c>
      <c r="BD72" s="100"/>
      <c r="BE72" s="399"/>
      <c r="BF72" s="400"/>
      <c r="BG72" s="45"/>
      <c r="BJ72" s="44"/>
      <c r="BK72" s="399"/>
      <c r="BL72" s="400"/>
      <c r="BM72" s="7"/>
      <c r="BN72" s="6"/>
      <c r="BO72" s="100" t="str">
        <f t="shared" si="41"/>
        <v/>
      </c>
      <c r="BP72" s="100"/>
      <c r="BQ72" s="399"/>
      <c r="BR72" s="400"/>
      <c r="BS72" s="45"/>
    </row>
    <row r="73" spans="2:73" s="28" customFormat="1" ht="22" customHeight="1" x14ac:dyDescent="0.35">
      <c r="B73" s="44"/>
      <c r="C73" s="399"/>
      <c r="D73" s="400"/>
      <c r="E73" s="7"/>
      <c r="F73" s="6"/>
      <c r="G73" s="100" t="str">
        <f t="shared" si="36"/>
        <v/>
      </c>
      <c r="H73" s="100"/>
      <c r="I73" s="399"/>
      <c r="J73" s="400"/>
      <c r="K73" s="45"/>
      <c r="N73" s="44"/>
      <c r="O73" s="399"/>
      <c r="P73" s="400"/>
      <c r="Q73" s="7"/>
      <c r="R73" s="6"/>
      <c r="S73" s="100" t="str">
        <f t="shared" si="37"/>
        <v/>
      </c>
      <c r="T73" s="100"/>
      <c r="U73" s="399"/>
      <c r="V73" s="400"/>
      <c r="W73" s="45"/>
      <c r="Z73" s="44"/>
      <c r="AA73" s="399"/>
      <c r="AB73" s="400"/>
      <c r="AC73" s="7"/>
      <c r="AD73" s="6"/>
      <c r="AE73" s="100" t="str">
        <f t="shared" si="38"/>
        <v/>
      </c>
      <c r="AF73" s="100"/>
      <c r="AG73" s="399"/>
      <c r="AH73" s="400"/>
      <c r="AI73" s="45"/>
      <c r="AL73" s="44"/>
      <c r="AM73" s="399"/>
      <c r="AN73" s="400"/>
      <c r="AO73" s="7"/>
      <c r="AP73" s="6"/>
      <c r="AQ73" s="100" t="str">
        <f t="shared" si="39"/>
        <v/>
      </c>
      <c r="AR73" s="100"/>
      <c r="AS73" s="399"/>
      <c r="AT73" s="400"/>
      <c r="AU73" s="45"/>
      <c r="AX73" s="44"/>
      <c r="AY73" s="399"/>
      <c r="AZ73" s="400"/>
      <c r="BA73" s="7"/>
      <c r="BB73" s="6"/>
      <c r="BC73" s="100" t="str">
        <f t="shared" si="40"/>
        <v/>
      </c>
      <c r="BD73" s="100"/>
      <c r="BE73" s="399"/>
      <c r="BF73" s="400"/>
      <c r="BG73" s="45"/>
      <c r="BJ73" s="44"/>
      <c r="BK73" s="399"/>
      <c r="BL73" s="400"/>
      <c r="BM73" s="7"/>
      <c r="BN73" s="6"/>
      <c r="BO73" s="100" t="str">
        <f t="shared" si="41"/>
        <v/>
      </c>
      <c r="BP73" s="100"/>
      <c r="BQ73" s="399"/>
      <c r="BR73" s="400"/>
      <c r="BS73" s="45"/>
    </row>
    <row r="74" spans="2:73" s="28" customFormat="1" ht="22" customHeight="1" x14ac:dyDescent="0.35">
      <c r="B74" s="44"/>
      <c r="C74" s="399"/>
      <c r="D74" s="400"/>
      <c r="E74" s="7"/>
      <c r="F74" s="6"/>
      <c r="G74" s="100" t="str">
        <f t="shared" si="36"/>
        <v/>
      </c>
      <c r="H74" s="100"/>
      <c r="I74" s="399"/>
      <c r="J74" s="400"/>
      <c r="K74" s="45"/>
      <c r="N74" s="44"/>
      <c r="O74" s="399"/>
      <c r="P74" s="400"/>
      <c r="Q74" s="7"/>
      <c r="R74" s="6"/>
      <c r="S74" s="100" t="str">
        <f t="shared" si="37"/>
        <v/>
      </c>
      <c r="T74" s="100"/>
      <c r="U74" s="399"/>
      <c r="V74" s="400"/>
      <c r="W74" s="45"/>
      <c r="Z74" s="44"/>
      <c r="AA74" s="399"/>
      <c r="AB74" s="400"/>
      <c r="AC74" s="7"/>
      <c r="AD74" s="6"/>
      <c r="AE74" s="100" t="str">
        <f t="shared" si="38"/>
        <v/>
      </c>
      <c r="AF74" s="100"/>
      <c r="AG74" s="399"/>
      <c r="AH74" s="400"/>
      <c r="AI74" s="45"/>
      <c r="AL74" s="44"/>
      <c r="AM74" s="399"/>
      <c r="AN74" s="400"/>
      <c r="AO74" s="7"/>
      <c r="AP74" s="6"/>
      <c r="AQ74" s="100" t="str">
        <f t="shared" si="39"/>
        <v/>
      </c>
      <c r="AR74" s="100"/>
      <c r="AS74" s="399"/>
      <c r="AT74" s="400"/>
      <c r="AU74" s="45"/>
      <c r="AX74" s="44"/>
      <c r="AY74" s="399"/>
      <c r="AZ74" s="400"/>
      <c r="BA74" s="7"/>
      <c r="BB74" s="6"/>
      <c r="BC74" s="100" t="str">
        <f t="shared" si="40"/>
        <v/>
      </c>
      <c r="BD74" s="100"/>
      <c r="BE74" s="399"/>
      <c r="BF74" s="400"/>
      <c r="BG74" s="45"/>
      <c r="BJ74" s="44"/>
      <c r="BK74" s="399"/>
      <c r="BL74" s="400"/>
      <c r="BM74" s="7"/>
      <c r="BN74" s="6"/>
      <c r="BO74" s="100" t="str">
        <f t="shared" si="41"/>
        <v/>
      </c>
      <c r="BP74" s="100"/>
      <c r="BQ74" s="399"/>
      <c r="BR74" s="400"/>
      <c r="BS74" s="45"/>
    </row>
    <row r="75" spans="2:73" s="28" customFormat="1" ht="24" customHeight="1" x14ac:dyDescent="0.35">
      <c r="B75" s="44"/>
      <c r="C75" s="429" t="s">
        <v>4</v>
      </c>
      <c r="D75" s="430"/>
      <c r="E75" s="109">
        <f>SUM(E70:E74)</f>
        <v>0</v>
      </c>
      <c r="F75" s="110">
        <f t="shared" ref="F75:G75" si="42">SUM(F70:F74)</f>
        <v>0</v>
      </c>
      <c r="G75" s="104">
        <f t="shared" si="42"/>
        <v>0</v>
      </c>
      <c r="H75" s="104">
        <f>SUM(H70:H74)</f>
        <v>0</v>
      </c>
      <c r="I75" s="425"/>
      <c r="J75" s="426"/>
      <c r="K75" s="56"/>
      <c r="N75" s="44"/>
      <c r="O75" s="429" t="s">
        <v>4</v>
      </c>
      <c r="P75" s="430"/>
      <c r="Q75" s="109">
        <f>SUM(Q70:Q74)</f>
        <v>0</v>
      </c>
      <c r="R75" s="110">
        <f t="shared" ref="R75:S75" si="43">SUM(R70:R74)</f>
        <v>0</v>
      </c>
      <c r="S75" s="104">
        <f t="shared" si="43"/>
        <v>0</v>
      </c>
      <c r="T75" s="104">
        <f>SUM(T70:T74)</f>
        <v>0</v>
      </c>
      <c r="U75" s="425"/>
      <c r="V75" s="426"/>
      <c r="W75" s="56"/>
      <c r="Z75" s="44"/>
      <c r="AA75" s="429" t="s">
        <v>4</v>
      </c>
      <c r="AB75" s="430"/>
      <c r="AC75" s="109">
        <f>SUM(AC70:AC74)</f>
        <v>0</v>
      </c>
      <c r="AD75" s="110">
        <f t="shared" ref="AD75:AE75" si="44">SUM(AD70:AD74)</f>
        <v>0</v>
      </c>
      <c r="AE75" s="104">
        <f t="shared" si="44"/>
        <v>0</v>
      </c>
      <c r="AF75" s="104">
        <f>SUM(AF70:AF74)</f>
        <v>0</v>
      </c>
      <c r="AG75" s="425"/>
      <c r="AH75" s="426"/>
      <c r="AI75" s="56"/>
      <c r="AL75" s="44"/>
      <c r="AM75" s="429" t="s">
        <v>4</v>
      </c>
      <c r="AN75" s="430"/>
      <c r="AO75" s="109">
        <f>SUM(AO70:AO74)</f>
        <v>0</v>
      </c>
      <c r="AP75" s="110">
        <f t="shared" ref="AP75:AQ75" si="45">SUM(AP70:AP74)</f>
        <v>0</v>
      </c>
      <c r="AQ75" s="104">
        <f t="shared" si="45"/>
        <v>0</v>
      </c>
      <c r="AR75" s="104">
        <f>SUM(AR70:AR74)</f>
        <v>0</v>
      </c>
      <c r="AS75" s="425"/>
      <c r="AT75" s="426"/>
      <c r="AU75" s="56"/>
      <c r="AX75" s="44"/>
      <c r="AY75" s="429" t="s">
        <v>4</v>
      </c>
      <c r="AZ75" s="430"/>
      <c r="BA75" s="109">
        <f>SUM(BA70:BA74)</f>
        <v>0</v>
      </c>
      <c r="BB75" s="110">
        <f t="shared" ref="BB75:BC75" si="46">SUM(BB70:BB74)</f>
        <v>0</v>
      </c>
      <c r="BC75" s="104">
        <f t="shared" si="46"/>
        <v>0</v>
      </c>
      <c r="BD75" s="104">
        <f>SUM(BD70:BD74)</f>
        <v>0</v>
      </c>
      <c r="BE75" s="425"/>
      <c r="BF75" s="426"/>
      <c r="BG75" s="56"/>
      <c r="BJ75" s="44"/>
      <c r="BK75" s="429" t="s">
        <v>4</v>
      </c>
      <c r="BL75" s="430"/>
      <c r="BM75" s="109">
        <f>SUM(BM70:BM74)</f>
        <v>0</v>
      </c>
      <c r="BN75" s="110">
        <f t="shared" ref="BN75:BO75" si="47">SUM(BN70:BN74)</f>
        <v>0</v>
      </c>
      <c r="BO75" s="104">
        <f t="shared" si="47"/>
        <v>0</v>
      </c>
      <c r="BP75" s="104">
        <f>SUM(BP70:BP74)</f>
        <v>0</v>
      </c>
      <c r="BQ75" s="425"/>
      <c r="BR75" s="426"/>
      <c r="BS75" s="56"/>
    </row>
    <row r="76" spans="2:73" s="28" customFormat="1" ht="18" customHeight="1" x14ac:dyDescent="0.35">
      <c r="B76" s="44"/>
      <c r="C76" s="90"/>
      <c r="D76" s="90"/>
      <c r="E76" s="112"/>
      <c r="F76" s="111"/>
      <c r="G76" s="111"/>
      <c r="H76" s="111"/>
      <c r="I76" s="111"/>
      <c r="J76" s="111"/>
      <c r="K76" s="56"/>
      <c r="N76" s="44"/>
      <c r="O76" s="90"/>
      <c r="P76" s="90"/>
      <c r="Q76" s="112"/>
      <c r="R76" s="111"/>
      <c r="S76" s="111"/>
      <c r="T76" s="111"/>
      <c r="U76" s="111"/>
      <c r="V76" s="111"/>
      <c r="W76" s="56"/>
      <c r="Z76" s="44"/>
      <c r="AA76" s="90"/>
      <c r="AB76" s="90"/>
      <c r="AC76" s="112"/>
      <c r="AD76" s="111"/>
      <c r="AE76" s="111"/>
      <c r="AF76" s="111"/>
      <c r="AG76" s="111"/>
      <c r="AH76" s="111"/>
      <c r="AI76" s="56"/>
      <c r="AL76" s="44"/>
      <c r="AM76" s="90"/>
      <c r="AN76" s="90"/>
      <c r="AO76" s="112"/>
      <c r="AP76" s="111"/>
      <c r="AQ76" s="111"/>
      <c r="AR76" s="111"/>
      <c r="AS76" s="111"/>
      <c r="AT76" s="111"/>
      <c r="AU76" s="56"/>
      <c r="AX76" s="44"/>
      <c r="AY76" s="90"/>
      <c r="AZ76" s="90"/>
      <c r="BA76" s="112"/>
      <c r="BB76" s="111"/>
      <c r="BC76" s="111"/>
      <c r="BD76" s="111"/>
      <c r="BE76" s="111"/>
      <c r="BF76" s="111"/>
      <c r="BG76" s="56"/>
      <c r="BJ76" s="44"/>
      <c r="BK76" s="90"/>
      <c r="BL76" s="90"/>
      <c r="BM76" s="112"/>
      <c r="BN76" s="111"/>
      <c r="BO76" s="111"/>
      <c r="BP76" s="111"/>
      <c r="BQ76" s="111"/>
      <c r="BR76" s="111"/>
      <c r="BS76" s="56"/>
    </row>
    <row r="77" spans="2:73" s="28" customFormat="1" ht="28" customHeight="1" x14ac:dyDescent="0.35">
      <c r="B77" s="44"/>
      <c r="C77" s="368" t="s">
        <v>17</v>
      </c>
      <c r="D77" s="369"/>
      <c r="E77" s="113">
        <f>SUM(E52,E67,E59,E75)</f>
        <v>0</v>
      </c>
      <c r="F77" s="114">
        <f>SUM(F52,F67,F59,F75)</f>
        <v>0</v>
      </c>
      <c r="G77" s="115">
        <f>SUM(G52,G67,G59,G75)</f>
        <v>0</v>
      </c>
      <c r="H77" s="115">
        <f>SUM(H52,H67,H59,H75)</f>
        <v>0</v>
      </c>
      <c r="I77" s="425"/>
      <c r="J77" s="426"/>
      <c r="K77" s="45"/>
      <c r="N77" s="44"/>
      <c r="O77" s="368" t="s">
        <v>17</v>
      </c>
      <c r="P77" s="369"/>
      <c r="Q77" s="113">
        <f>SUM(Q52,Q67,Q59,Q75)</f>
        <v>0</v>
      </c>
      <c r="R77" s="114">
        <f>SUM(R52,R67,R59,R75)</f>
        <v>0</v>
      </c>
      <c r="S77" s="115">
        <f>SUM(S52,S67,S59,S75)</f>
        <v>0</v>
      </c>
      <c r="T77" s="115">
        <f>SUM(T52,T67,T59,T75)</f>
        <v>0</v>
      </c>
      <c r="U77" s="425"/>
      <c r="V77" s="426"/>
      <c r="W77" s="45"/>
      <c r="Z77" s="44"/>
      <c r="AA77" s="368" t="s">
        <v>17</v>
      </c>
      <c r="AB77" s="369"/>
      <c r="AC77" s="113">
        <f>SUM(AC52,AC67,AC59,AC75)</f>
        <v>0</v>
      </c>
      <c r="AD77" s="114">
        <f>SUM(AD52,AD67,AD59,AD75)</f>
        <v>0</v>
      </c>
      <c r="AE77" s="115">
        <f>SUM(AE52,AE67,AE59,AE75)</f>
        <v>0</v>
      </c>
      <c r="AF77" s="115">
        <f>SUM(AF52,AF67,AF59,AF75)</f>
        <v>0</v>
      </c>
      <c r="AG77" s="425"/>
      <c r="AH77" s="426"/>
      <c r="AI77" s="45"/>
      <c r="AL77" s="44"/>
      <c r="AM77" s="368" t="s">
        <v>17</v>
      </c>
      <c r="AN77" s="369"/>
      <c r="AO77" s="113">
        <f>SUM(AO52,AO67,AO59,AO75)</f>
        <v>0</v>
      </c>
      <c r="AP77" s="114">
        <f>SUM(AP52,AP67,AP59,AP75)</f>
        <v>0</v>
      </c>
      <c r="AQ77" s="115">
        <f>SUM(AQ52,AQ67,AQ59,AQ75)</f>
        <v>0</v>
      </c>
      <c r="AR77" s="115">
        <f>SUM(AR52,AR67,AR59,AR75)</f>
        <v>0</v>
      </c>
      <c r="AS77" s="425"/>
      <c r="AT77" s="426"/>
      <c r="AU77" s="45"/>
      <c r="AX77" s="44"/>
      <c r="AY77" s="368" t="s">
        <v>17</v>
      </c>
      <c r="AZ77" s="369"/>
      <c r="BA77" s="113">
        <f>SUM(BA52,BA67,BA59,BA75)</f>
        <v>0</v>
      </c>
      <c r="BB77" s="114">
        <f>SUM(BB52,BB67,BB59,BB75)</f>
        <v>0</v>
      </c>
      <c r="BC77" s="115">
        <f>SUM(BC52,BC67,BC59,BC75)</f>
        <v>0</v>
      </c>
      <c r="BD77" s="115">
        <f>SUM(BD52,BD67,BD59,BD75)</f>
        <v>0</v>
      </c>
      <c r="BE77" s="425"/>
      <c r="BF77" s="426"/>
      <c r="BG77" s="45"/>
      <c r="BJ77" s="44"/>
      <c r="BK77" s="368" t="s">
        <v>17</v>
      </c>
      <c r="BL77" s="369"/>
      <c r="BM77" s="113">
        <f>SUM(BM52,BM67,BM59,BM75)</f>
        <v>0</v>
      </c>
      <c r="BN77" s="114">
        <f>SUM(BN52,BN67,BN59,BN75)</f>
        <v>0</v>
      </c>
      <c r="BO77" s="115">
        <f>SUM(BO52,BO67,BO59,BO75)</f>
        <v>0</v>
      </c>
      <c r="BP77" s="115">
        <f>SUM(BP52,BP67,BP59,BP75)</f>
        <v>0</v>
      </c>
      <c r="BQ77" s="425"/>
      <c r="BR77" s="426"/>
      <c r="BS77" s="45"/>
    </row>
    <row r="78" spans="2:73" ht="15.5" x14ac:dyDescent="0.3">
      <c r="B78" s="44"/>
      <c r="C78" s="46"/>
      <c r="D78" s="46"/>
      <c r="E78" s="47"/>
      <c r="F78" s="48"/>
      <c r="G78" s="28"/>
      <c r="H78" s="28"/>
      <c r="I78" s="28"/>
      <c r="J78" s="28"/>
      <c r="K78" s="45"/>
      <c r="L78" s="28"/>
      <c r="M78" s="28"/>
      <c r="N78" s="44"/>
      <c r="O78" s="46"/>
      <c r="P78" s="46"/>
      <c r="Q78" s="47"/>
      <c r="R78" s="48"/>
      <c r="S78" s="28"/>
      <c r="T78" s="28"/>
      <c r="U78" s="28"/>
      <c r="V78" s="28"/>
      <c r="W78" s="45"/>
      <c r="X78" s="28"/>
      <c r="Y78" s="28"/>
      <c r="Z78" s="44"/>
      <c r="AA78" s="46"/>
      <c r="AB78" s="46"/>
      <c r="AC78" s="47"/>
      <c r="AD78" s="48"/>
      <c r="AE78" s="28"/>
      <c r="AF78" s="28"/>
      <c r="AG78" s="28"/>
      <c r="AH78" s="28"/>
      <c r="AI78" s="45"/>
      <c r="AJ78" s="28"/>
      <c r="AK78" s="28"/>
      <c r="AL78" s="44"/>
      <c r="AM78" s="46"/>
      <c r="AN78" s="46"/>
      <c r="AO78" s="47"/>
      <c r="AP78" s="48"/>
      <c r="AQ78" s="28"/>
      <c r="AR78" s="28"/>
      <c r="AS78" s="28"/>
      <c r="AT78" s="28"/>
      <c r="AU78" s="45"/>
      <c r="AV78" s="28"/>
      <c r="AW78" s="28"/>
      <c r="AX78" s="44"/>
      <c r="AY78" s="46"/>
      <c r="AZ78" s="46"/>
      <c r="BA78" s="47"/>
      <c r="BB78" s="48"/>
      <c r="BC78" s="28"/>
      <c r="BD78" s="28"/>
      <c r="BE78" s="28"/>
      <c r="BF78" s="28"/>
      <c r="BG78" s="45"/>
      <c r="BH78" s="28"/>
      <c r="BI78" s="28"/>
      <c r="BJ78" s="44"/>
      <c r="BK78" s="46"/>
      <c r="BL78" s="46"/>
      <c r="BM78" s="47"/>
      <c r="BN78" s="48"/>
      <c r="BO78" s="28"/>
      <c r="BP78" s="28"/>
      <c r="BQ78" s="28"/>
      <c r="BR78" s="28"/>
      <c r="BS78" s="45"/>
      <c r="BT78" s="28"/>
      <c r="BU78" s="4"/>
    </row>
    <row r="79" spans="2:73" ht="10" customHeight="1" thickBot="1" x14ac:dyDescent="0.35">
      <c r="B79" s="116"/>
      <c r="C79" s="88"/>
      <c r="D79" s="88"/>
      <c r="E79" s="88"/>
      <c r="F79" s="88"/>
      <c r="G79" s="88"/>
      <c r="H79" s="88"/>
      <c r="I79" s="88"/>
      <c r="J79" s="88"/>
      <c r="K79" s="117"/>
      <c r="N79" s="116"/>
      <c r="O79" s="88"/>
      <c r="P79" s="88"/>
      <c r="Q79" s="88"/>
      <c r="R79" s="88"/>
      <c r="S79" s="88"/>
      <c r="T79" s="88"/>
      <c r="U79" s="88"/>
      <c r="V79" s="88"/>
      <c r="W79" s="117"/>
      <c r="Z79" s="116"/>
      <c r="AA79" s="88"/>
      <c r="AB79" s="88"/>
      <c r="AC79" s="88"/>
      <c r="AD79" s="88"/>
      <c r="AE79" s="88"/>
      <c r="AF79" s="88"/>
      <c r="AG79" s="88"/>
      <c r="AH79" s="88"/>
      <c r="AI79" s="117"/>
      <c r="AL79" s="116"/>
      <c r="AM79" s="88"/>
      <c r="AN79" s="88"/>
      <c r="AO79" s="88"/>
      <c r="AP79" s="88"/>
      <c r="AQ79" s="88"/>
      <c r="AR79" s="88"/>
      <c r="AS79" s="88"/>
      <c r="AT79" s="88"/>
      <c r="AU79" s="117"/>
      <c r="AX79" s="116"/>
      <c r="AY79" s="88"/>
      <c r="AZ79" s="88"/>
      <c r="BA79" s="88"/>
      <c r="BB79" s="88"/>
      <c r="BC79" s="88"/>
      <c r="BD79" s="88"/>
      <c r="BE79" s="88"/>
      <c r="BF79" s="88"/>
      <c r="BG79" s="117"/>
      <c r="BJ79" s="116"/>
      <c r="BK79" s="88"/>
      <c r="BL79" s="88"/>
      <c r="BM79" s="88"/>
      <c r="BN79" s="88"/>
      <c r="BO79" s="88"/>
      <c r="BP79" s="88"/>
      <c r="BQ79" s="88"/>
      <c r="BR79" s="88"/>
      <c r="BS79" s="117"/>
    </row>
    <row r="80" spans="2:73" x14ac:dyDescent="0.3">
      <c r="B80" s="1"/>
      <c r="N80" s="1"/>
      <c r="Z80" s="1"/>
      <c r="AL80" s="1"/>
      <c r="AX80" s="1"/>
      <c r="BJ80" s="1"/>
    </row>
    <row r="81" spans="2:70" ht="17" x14ac:dyDescent="0.3">
      <c r="B81" s="1"/>
      <c r="C81" s="440" t="s">
        <v>76</v>
      </c>
      <c r="D81" s="441"/>
      <c r="J81" s="94" t="s">
        <v>155</v>
      </c>
      <c r="N81" s="1"/>
      <c r="O81" s="440" t="s">
        <v>76</v>
      </c>
      <c r="P81" s="441"/>
      <c r="V81" s="94" t="s">
        <v>155</v>
      </c>
      <c r="Z81" s="1"/>
      <c r="AA81" s="440" t="s">
        <v>76</v>
      </c>
      <c r="AB81" s="441"/>
      <c r="AH81" s="94" t="s">
        <v>155</v>
      </c>
      <c r="AL81" s="1"/>
      <c r="AM81" s="440" t="s">
        <v>76</v>
      </c>
      <c r="AN81" s="441"/>
      <c r="AT81" s="94" t="s">
        <v>155</v>
      </c>
      <c r="AX81" s="1"/>
      <c r="AY81" s="440" t="s">
        <v>76</v>
      </c>
      <c r="AZ81" s="441"/>
      <c r="BF81" s="94" t="s">
        <v>155</v>
      </c>
      <c r="BJ81" s="1"/>
      <c r="BK81" s="440" t="s">
        <v>76</v>
      </c>
      <c r="BL81" s="441"/>
      <c r="BR81" s="94" t="s">
        <v>155</v>
      </c>
    </row>
    <row r="82" spans="2:70" x14ac:dyDescent="0.3">
      <c r="B82" s="1"/>
      <c r="N82" s="1"/>
      <c r="Z82" s="1"/>
      <c r="AL82" s="1"/>
      <c r="AX82" s="1"/>
      <c r="BJ82" s="1"/>
    </row>
  </sheetData>
  <sheetProtection algorithmName="SHA-512" hashValue="hPAa1CcOpAtR57Nv+oOSxyvZqilORjprzlnrogAlw8ASKY2tFb6Mt/2yOfe4xQ4BOVpgmQg7BtTLrtN6MBVCEw==" saltValue="kOE10Z34SKZWXQ57wpsPsQ==" spinCount="100000" sheet="1" objects="1" scenarios="1" formatRows="0"/>
  <mergeCells count="402">
    <mergeCell ref="AY67:AZ67"/>
    <mergeCell ref="BK35:BL35"/>
    <mergeCell ref="BA35:BF35"/>
    <mergeCell ref="BA37:BF37"/>
    <mergeCell ref="BK49:BL49"/>
    <mergeCell ref="BE70:BF70"/>
    <mergeCell ref="BE49:BF49"/>
    <mergeCell ref="AY50:AZ50"/>
    <mergeCell ref="AY51:AZ51"/>
    <mergeCell ref="BE51:BF51"/>
    <mergeCell ref="AY49:AZ49"/>
    <mergeCell ref="AY70:AZ70"/>
    <mergeCell ref="AY52:AZ52"/>
    <mergeCell ref="AY37:AZ37"/>
    <mergeCell ref="AY44:BF44"/>
    <mergeCell ref="AY35:AZ35"/>
    <mergeCell ref="AY48:AZ48"/>
    <mergeCell ref="BE48:BF48"/>
    <mergeCell ref="BK67:BL67"/>
    <mergeCell ref="BK50:BL50"/>
    <mergeCell ref="BK51:BL51"/>
    <mergeCell ref="BK52:BL52"/>
    <mergeCell ref="BK48:BL48"/>
    <mergeCell ref="BK55:BL55"/>
    <mergeCell ref="AM35:AN35"/>
    <mergeCell ref="AY19:AZ19"/>
    <mergeCell ref="AM77:AN77"/>
    <mergeCell ref="AA19:AB19"/>
    <mergeCell ref="AC19:AH19"/>
    <mergeCell ref="AA20:AB20"/>
    <mergeCell ref="AA21:AB21"/>
    <mergeCell ref="AA35:AB35"/>
    <mergeCell ref="AA49:AB49"/>
    <mergeCell ref="AA50:AB50"/>
    <mergeCell ref="AY69:BF69"/>
    <mergeCell ref="AM72:AN72"/>
    <mergeCell ref="AS72:AT72"/>
    <mergeCell ref="AA51:AB51"/>
    <mergeCell ref="AG51:AH51"/>
    <mergeCell ref="AA52:AB52"/>
    <mergeCell ref="AA48:AB48"/>
    <mergeCell ref="AG48:AH48"/>
    <mergeCell ref="AA77:AB77"/>
    <mergeCell ref="AM19:AN19"/>
    <mergeCell ref="AS49:AT49"/>
    <mergeCell ref="BE71:BF71"/>
    <mergeCell ref="BE62:BF62"/>
    <mergeCell ref="AY64:AZ64"/>
    <mergeCell ref="C77:D77"/>
    <mergeCell ref="O19:P19"/>
    <mergeCell ref="Q19:V19"/>
    <mergeCell ref="O20:P20"/>
    <mergeCell ref="O21:P21"/>
    <mergeCell ref="O35:P35"/>
    <mergeCell ref="O77:P77"/>
    <mergeCell ref="I66:J66"/>
    <mergeCell ref="O71:P71"/>
    <mergeCell ref="U71:V71"/>
    <mergeCell ref="O72:P72"/>
    <mergeCell ref="U72:V72"/>
    <mergeCell ref="O73:P73"/>
    <mergeCell ref="U73:V73"/>
    <mergeCell ref="U49:V49"/>
    <mergeCell ref="O55:P55"/>
    <mergeCell ref="O57:P57"/>
    <mergeCell ref="O58:P58"/>
    <mergeCell ref="C48:D48"/>
    <mergeCell ref="I48:J48"/>
    <mergeCell ref="C47:J47"/>
    <mergeCell ref="C54:J54"/>
    <mergeCell ref="O37:P37"/>
    <mergeCell ref="Q37:V37"/>
    <mergeCell ref="BK75:BL75"/>
    <mergeCell ref="BK77:BL77"/>
    <mergeCell ref="O50:P50"/>
    <mergeCell ref="O51:P51"/>
    <mergeCell ref="U51:V51"/>
    <mergeCell ref="AY73:AZ73"/>
    <mergeCell ref="BE73:BF73"/>
    <mergeCell ref="AY74:AZ74"/>
    <mergeCell ref="BE74:BF74"/>
    <mergeCell ref="AY75:AZ75"/>
    <mergeCell ref="AM74:AN74"/>
    <mergeCell ref="AS74:AT74"/>
    <mergeCell ref="AY71:AZ71"/>
    <mergeCell ref="AY77:AZ77"/>
    <mergeCell ref="AM75:AN75"/>
    <mergeCell ref="AY72:AZ72"/>
    <mergeCell ref="BE72:BF72"/>
    <mergeCell ref="AM67:AN67"/>
    <mergeCell ref="AM70:AN70"/>
    <mergeCell ref="AS70:AT70"/>
    <mergeCell ref="AM71:AN71"/>
    <mergeCell ref="AS71:AT71"/>
    <mergeCell ref="BE64:BF64"/>
    <mergeCell ref="BE65:BF65"/>
    <mergeCell ref="AM64:AN64"/>
    <mergeCell ref="AS64:AT64"/>
    <mergeCell ref="AS65:AT65"/>
    <mergeCell ref="BK1:BS1"/>
    <mergeCell ref="BM7:BP7"/>
    <mergeCell ref="BM9:BN11"/>
    <mergeCell ref="BQ13:BR13"/>
    <mergeCell ref="BK16:BR16"/>
    <mergeCell ref="BK23:BL23"/>
    <mergeCell ref="BM23:BR23"/>
    <mergeCell ref="BK24:BL24"/>
    <mergeCell ref="BK26:BL26"/>
    <mergeCell ref="BM26:BR26"/>
    <mergeCell ref="BM19:BR19"/>
    <mergeCell ref="BK20:BL20"/>
    <mergeCell ref="BK21:BL21"/>
    <mergeCell ref="BK19:BL19"/>
    <mergeCell ref="AY31:AZ31"/>
    <mergeCell ref="BA31:BF31"/>
    <mergeCell ref="BQ64:BR64"/>
    <mergeCell ref="BQ65:BR65"/>
    <mergeCell ref="AO19:AT19"/>
    <mergeCell ref="AM20:AN20"/>
    <mergeCell ref="AM21:AN21"/>
    <mergeCell ref="AY33:AZ33"/>
    <mergeCell ref="BA33:BF33"/>
    <mergeCell ref="BK47:BR47"/>
    <mergeCell ref="BM31:BR31"/>
    <mergeCell ref="BK33:BL33"/>
    <mergeCell ref="BM33:BR33"/>
    <mergeCell ref="BM35:BR35"/>
    <mergeCell ref="BK37:BL37"/>
    <mergeCell ref="BM37:BR37"/>
    <mergeCell ref="BK44:BR44"/>
    <mergeCell ref="BQ46:BR46"/>
    <mergeCell ref="BK31:BL31"/>
    <mergeCell ref="BK46:BL46"/>
    <mergeCell ref="AY1:BG1"/>
    <mergeCell ref="BA7:BD7"/>
    <mergeCell ref="BA9:BB11"/>
    <mergeCell ref="BE13:BF13"/>
    <mergeCell ref="AY16:BF16"/>
    <mergeCell ref="AY23:AZ23"/>
    <mergeCell ref="BA23:BF23"/>
    <mergeCell ref="AY24:AZ24"/>
    <mergeCell ref="AY26:AZ26"/>
    <mergeCell ref="BA26:BF26"/>
    <mergeCell ref="BA19:BF19"/>
    <mergeCell ref="AY20:AZ20"/>
    <mergeCell ref="AY21:AZ21"/>
    <mergeCell ref="AM73:AN73"/>
    <mergeCell ref="AS73:AT73"/>
    <mergeCell ref="AM1:AU1"/>
    <mergeCell ref="AO7:AR7"/>
    <mergeCell ref="AO9:AP11"/>
    <mergeCell ref="AS13:AT13"/>
    <mergeCell ref="AM16:AT16"/>
    <mergeCell ref="AM23:AN23"/>
    <mergeCell ref="AO23:AT23"/>
    <mergeCell ref="AM24:AN24"/>
    <mergeCell ref="AM26:AN26"/>
    <mergeCell ref="AO26:AT26"/>
    <mergeCell ref="AM31:AN31"/>
    <mergeCell ref="AO31:AT31"/>
    <mergeCell ref="AM33:AN33"/>
    <mergeCell ref="AO33:AT33"/>
    <mergeCell ref="AO35:AT35"/>
    <mergeCell ref="AM37:AN37"/>
    <mergeCell ref="AO37:AT37"/>
    <mergeCell ref="AM44:AT44"/>
    <mergeCell ref="AM48:AN48"/>
    <mergeCell ref="AS48:AT48"/>
    <mergeCell ref="AM50:AN50"/>
    <mergeCell ref="AM51:AN51"/>
    <mergeCell ref="AA24:AB24"/>
    <mergeCell ref="AA26:AB26"/>
    <mergeCell ref="AC26:AH26"/>
    <mergeCell ref="AA31:AB31"/>
    <mergeCell ref="AC31:AH31"/>
    <mergeCell ref="AA33:AB33"/>
    <mergeCell ref="AC33:AH33"/>
    <mergeCell ref="AC35:AH35"/>
    <mergeCell ref="AA37:AB37"/>
    <mergeCell ref="AC37:AH37"/>
    <mergeCell ref="U13:V13"/>
    <mergeCell ref="O16:V16"/>
    <mergeCell ref="O23:P23"/>
    <mergeCell ref="AA1:AI1"/>
    <mergeCell ref="AC7:AF7"/>
    <mergeCell ref="AC9:AD11"/>
    <mergeCell ref="AG13:AH13"/>
    <mergeCell ref="AA16:AH16"/>
    <mergeCell ref="AA23:AB23"/>
    <mergeCell ref="AC23:AH23"/>
    <mergeCell ref="O1:W1"/>
    <mergeCell ref="Q7:T7"/>
    <mergeCell ref="Q9:R11"/>
    <mergeCell ref="C1:K1"/>
    <mergeCell ref="E9:F11"/>
    <mergeCell ref="E7:H7"/>
    <mergeCell ref="E31:J31"/>
    <mergeCell ref="E33:J33"/>
    <mergeCell ref="E35:J35"/>
    <mergeCell ref="E37:J37"/>
    <mergeCell ref="C41:D41"/>
    <mergeCell ref="C37:D37"/>
    <mergeCell ref="C33:D33"/>
    <mergeCell ref="C31:D31"/>
    <mergeCell ref="C23:D23"/>
    <mergeCell ref="E23:J23"/>
    <mergeCell ref="C24:D24"/>
    <mergeCell ref="C26:D26"/>
    <mergeCell ref="E26:J26"/>
    <mergeCell ref="C19:D19"/>
    <mergeCell ref="C20:D20"/>
    <mergeCell ref="C21:D21"/>
    <mergeCell ref="E19:J19"/>
    <mergeCell ref="C35:D35"/>
    <mergeCell ref="C16:J16"/>
    <mergeCell ref="I13:J13"/>
    <mergeCell ref="C81:D81"/>
    <mergeCell ref="I46:J46"/>
    <mergeCell ref="O41:P41"/>
    <mergeCell ref="Q23:V23"/>
    <mergeCell ref="O24:P24"/>
    <mergeCell ref="O26:P26"/>
    <mergeCell ref="Q26:V26"/>
    <mergeCell ref="O31:P31"/>
    <mergeCell ref="Q31:V31"/>
    <mergeCell ref="O33:P33"/>
    <mergeCell ref="Q33:V33"/>
    <mergeCell ref="Q35:V35"/>
    <mergeCell ref="C44:J44"/>
    <mergeCell ref="O74:P74"/>
    <mergeCell ref="U74:V74"/>
    <mergeCell ref="O75:P75"/>
    <mergeCell ref="U62:V62"/>
    <mergeCell ref="O64:P64"/>
    <mergeCell ref="U64:V64"/>
    <mergeCell ref="U65:V65"/>
    <mergeCell ref="O67:P67"/>
    <mergeCell ref="O70:P70"/>
    <mergeCell ref="U70:V70"/>
    <mergeCell ref="O59:P59"/>
    <mergeCell ref="C75:D75"/>
    <mergeCell ref="C70:D70"/>
    <mergeCell ref="I70:J70"/>
    <mergeCell ref="C67:D67"/>
    <mergeCell ref="C55:D55"/>
    <mergeCell ref="C57:D57"/>
    <mergeCell ref="C72:D72"/>
    <mergeCell ref="I72:J72"/>
    <mergeCell ref="C73:D73"/>
    <mergeCell ref="I73:J73"/>
    <mergeCell ref="C58:D58"/>
    <mergeCell ref="C59:D59"/>
    <mergeCell ref="C74:D74"/>
    <mergeCell ref="I74:J74"/>
    <mergeCell ref="C71:D71"/>
    <mergeCell ref="I71:J71"/>
    <mergeCell ref="C61:J61"/>
    <mergeCell ref="C69:J69"/>
    <mergeCell ref="I65:J65"/>
    <mergeCell ref="I67:J67"/>
    <mergeCell ref="I59:J59"/>
    <mergeCell ref="I62:J62"/>
    <mergeCell ref="O81:P81"/>
    <mergeCell ref="AA81:AB81"/>
    <mergeCell ref="AM81:AN81"/>
    <mergeCell ref="AY81:AZ81"/>
    <mergeCell ref="BK81:BL81"/>
    <mergeCell ref="O47:V47"/>
    <mergeCell ref="O54:V54"/>
    <mergeCell ref="O61:V61"/>
    <mergeCell ref="O69:V69"/>
    <mergeCell ref="AA69:AH69"/>
    <mergeCell ref="AA61:AH61"/>
    <mergeCell ref="AA54:AH54"/>
    <mergeCell ref="AA47:AH47"/>
    <mergeCell ref="AM47:AT47"/>
    <mergeCell ref="AM54:AT54"/>
    <mergeCell ref="AM61:AT61"/>
    <mergeCell ref="AM69:AT69"/>
    <mergeCell ref="O48:P48"/>
    <mergeCell ref="AA75:AB75"/>
    <mergeCell ref="AA59:AB59"/>
    <mergeCell ref="AG62:AH62"/>
    <mergeCell ref="AA64:AB64"/>
    <mergeCell ref="AG64:AH64"/>
    <mergeCell ref="AG65:AH65"/>
    <mergeCell ref="BK57:BL57"/>
    <mergeCell ref="C46:D46"/>
    <mergeCell ref="AA41:AB41"/>
    <mergeCell ref="AM41:AN41"/>
    <mergeCell ref="AY41:AZ41"/>
    <mergeCell ref="BK41:BL41"/>
    <mergeCell ref="O44:V44"/>
    <mergeCell ref="U46:V46"/>
    <mergeCell ref="AA44:AH44"/>
    <mergeCell ref="AG46:AH46"/>
    <mergeCell ref="AG49:AH49"/>
    <mergeCell ref="AA55:AB55"/>
    <mergeCell ref="AY55:AZ55"/>
    <mergeCell ref="AY57:AZ57"/>
    <mergeCell ref="BE46:BF46"/>
    <mergeCell ref="C52:D52"/>
    <mergeCell ref="C49:D49"/>
    <mergeCell ref="I49:J49"/>
    <mergeCell ref="C51:D51"/>
    <mergeCell ref="U48:V48"/>
    <mergeCell ref="O49:P49"/>
    <mergeCell ref="AS51:AT51"/>
    <mergeCell ref="AM52:AN52"/>
    <mergeCell ref="AM55:AN55"/>
    <mergeCell ref="AM57:AN57"/>
    <mergeCell ref="AM58:AN58"/>
    <mergeCell ref="AM59:AN59"/>
    <mergeCell ref="AM49:AN49"/>
    <mergeCell ref="AY58:AZ58"/>
    <mergeCell ref="AY59:AZ59"/>
    <mergeCell ref="AS62:AT62"/>
    <mergeCell ref="O46:P46"/>
    <mergeCell ref="O62:P62"/>
    <mergeCell ref="AA46:AB46"/>
    <mergeCell ref="AA62:AB62"/>
    <mergeCell ref="AM46:AN46"/>
    <mergeCell ref="AM62:AN62"/>
    <mergeCell ref="AY46:AZ46"/>
    <mergeCell ref="AY62:AZ62"/>
    <mergeCell ref="AA57:AB57"/>
    <mergeCell ref="AA58:AB58"/>
    <mergeCell ref="AS52:AT52"/>
    <mergeCell ref="AS59:AT59"/>
    <mergeCell ref="AS46:AT46"/>
    <mergeCell ref="I51:J51"/>
    <mergeCell ref="C50:D50"/>
    <mergeCell ref="O52:P52"/>
    <mergeCell ref="AY47:BF47"/>
    <mergeCell ref="AY54:BF54"/>
    <mergeCell ref="AY61:BF61"/>
    <mergeCell ref="BK54:BR54"/>
    <mergeCell ref="BK61:BR61"/>
    <mergeCell ref="BK69:BR69"/>
    <mergeCell ref="C62:D62"/>
    <mergeCell ref="C64:D64"/>
    <mergeCell ref="I64:J64"/>
    <mergeCell ref="BQ49:BR49"/>
    <mergeCell ref="BQ51:BR51"/>
    <mergeCell ref="BQ48:BR48"/>
    <mergeCell ref="BQ66:BR66"/>
    <mergeCell ref="BE66:BF66"/>
    <mergeCell ref="AS66:AT66"/>
    <mergeCell ref="AG66:AH66"/>
    <mergeCell ref="U66:V66"/>
    <mergeCell ref="BK58:BL58"/>
    <mergeCell ref="BK59:BL59"/>
    <mergeCell ref="BQ62:BR62"/>
    <mergeCell ref="BK64:BL64"/>
    <mergeCell ref="I52:J52"/>
    <mergeCell ref="I75:J75"/>
    <mergeCell ref="I77:J77"/>
    <mergeCell ref="U52:V52"/>
    <mergeCell ref="U59:V59"/>
    <mergeCell ref="U67:V67"/>
    <mergeCell ref="U75:V75"/>
    <mergeCell ref="U77:V77"/>
    <mergeCell ref="AG52:AH52"/>
    <mergeCell ref="AG59:AH59"/>
    <mergeCell ref="AG67:AH67"/>
    <mergeCell ref="AG75:AH75"/>
    <mergeCell ref="AG77:AH77"/>
    <mergeCell ref="AA67:AB67"/>
    <mergeCell ref="AA70:AB70"/>
    <mergeCell ref="AG70:AH70"/>
    <mergeCell ref="AA71:AB71"/>
    <mergeCell ref="AG71:AH71"/>
    <mergeCell ref="AA72:AB72"/>
    <mergeCell ref="AG72:AH72"/>
    <mergeCell ref="AA73:AB73"/>
    <mergeCell ref="AG73:AH73"/>
    <mergeCell ref="AA74:AB74"/>
    <mergeCell ref="AG74:AH74"/>
    <mergeCell ref="AS67:AT67"/>
    <mergeCell ref="AS75:AT75"/>
    <mergeCell ref="AS77:AT77"/>
    <mergeCell ref="BE52:BF52"/>
    <mergeCell ref="BE59:BF59"/>
    <mergeCell ref="BE67:BF67"/>
    <mergeCell ref="BE75:BF75"/>
    <mergeCell ref="BE77:BF77"/>
    <mergeCell ref="BQ52:BR52"/>
    <mergeCell ref="BQ59:BR59"/>
    <mergeCell ref="BQ67:BR67"/>
    <mergeCell ref="BQ75:BR75"/>
    <mergeCell ref="BQ77:BR77"/>
    <mergeCell ref="BK62:BL62"/>
    <mergeCell ref="BK70:BL70"/>
    <mergeCell ref="BQ70:BR70"/>
    <mergeCell ref="BK71:BL71"/>
    <mergeCell ref="BQ71:BR71"/>
    <mergeCell ref="BK72:BL72"/>
    <mergeCell ref="BQ72:BR72"/>
    <mergeCell ref="BK73:BL73"/>
    <mergeCell ref="BQ73:BR73"/>
    <mergeCell ref="BK74:BL74"/>
    <mergeCell ref="BQ74:BR74"/>
  </mergeCells>
  <phoneticPr fontId="47" type="noConversion"/>
  <dataValidations disablePrompts="1" count="14">
    <dataValidation type="whole" operator="greaterThan" allowBlank="1" showInputMessage="1" showErrorMessage="1" error="Entrer un nombre entier sans décimale" prompt="Pour les occasions d'affaires seulement" sqref="E61 BA61 Q61 AC61 AO61 BM61" xr:uid="{3EECB6DE-01DB-4539-9C07-76AD61C35C6F}">
      <formula1>0</formula1>
    </dataValidation>
    <dataValidation type="whole" operator="greaterThan" allowBlank="1" showInputMessage="1" showErrorMessage="1" error="Entrer un nombre entier sans décimale" prompt="Services liés aux ententes commerciales hors Québec" sqref="E68 AO68 BA68 AC68 Q68 BM68" xr:uid="{5916CD75-FEF7-4EA7-882F-D78DFB7618B5}">
      <formula1>0</formula1>
    </dataValidation>
    <dataValidation type="whole" operator="greaterThan" allowBlank="1" showInputMessage="1" showErrorMessage="1" error="Entrer un nombre entier sans décimale" sqref="AD70:AD74 AP70:AP74 F70:F74 AD55 F55 AD61:AD66 F61:F66 E64:E66 AP55 F48:F51 E70:E73 AC64:AC66 F68 R70:R74 AP61:AP66 AO64:AO66 AD48:AD51 BB70:BB74 BB55 BB61:BB66 AP48:AP51 BA64:BA66 BB48:BB51 BA70:BA73 AC70:AC73 R55 R61:R66 Q64:Q66 R48:R51 Q70:Q73 AO70:AO73 BB68 AP68 AD68 R68 BN70:BN74 BN55 BN61:BN66 BM64:BM66 BN48:BN51 BM70:BM73 BN68" xr:uid="{AD27D359-A7BE-42B5-A377-8661DC9F5407}">
      <formula1>0</formula1>
    </dataValidation>
    <dataValidation type="whole" operator="greaterThan" allowBlank="1" showInputMessage="1" showErrorMessage="1" error="Entrer un nombre entier sans décimale" prompt="Incluant transport, assurances et douanes" sqref="E51 AO51 BA51 AC51 Q51 BM51" xr:uid="{252E0A5A-85EA-429E-B0FE-5D5583A7CEA6}">
      <formula1>0</formula1>
    </dataValidation>
    <dataValidation allowBlank="1" showInputMessage="1" showErrorMessage="1" prompt="Pour copier un texte de format Word, double cliquer dans cet espace" sqref="E26:J26 AC26:AH26 AO26:AT26 BA26:BF26 Q26:V26 BM26:BR26" xr:uid="{5D2AC91D-9147-418A-9887-C92EF33932F0}"/>
    <dataValidation type="whole" operator="greaterThan" allowBlank="1" showInputMessage="1" showErrorMessage="1" error="Entrer un nombre entier sans décimale" prompt="Préciser la superficie du kiosque dans la colonne Notes explicatives" sqref="E49 AO49 BA49 AC49 Q49 BM49" xr:uid="{12122EF7-DB99-47AC-96B1-9A4FB4C992D2}">
      <formula1>0</formula1>
    </dataValidation>
    <dataValidation type="whole" operator="greaterThan" allowBlank="1" showInputMessage="1" showErrorMessage="1" error="Entrer un nombre entier sans décimale" prompt="Incluant aménagement, encadrement, montage" sqref="E50 AO50 BA50 AC50 Q50 BM50" xr:uid="{57B91E0A-8231-4367-890C-A8CB027D164F}">
      <formula1>0</formula1>
    </dataValidation>
    <dataValidation type="whole" operator="greaterThan" allowBlank="1" showInputMessage="1" showErrorMessage="1" error="Entrer un nombre entier sans décimale" prompt="Inscrire le nombre de passagers et le mode de transport dans la colonne Notes explicatives" sqref="E55:E56 AO55:AO56 BA55:BA56 AC55:AC56 Q55:Q56 BM55:BM56" xr:uid="{A5DE1981-5FE6-4384-962B-7BE4629179B4}">
      <formula1>0</formula1>
    </dataValidation>
    <dataValidation type="whole" operator="greaterThan" allowBlank="1" showInputMessage="1" showErrorMessage="1" error="Entrer un nombre entier sans décimale" prompt="Inscrire le nombre de personnes hébergées et le nombre de nuitées dans la colonne Notes explicatives" sqref="E57 AO57 BA57 AC57 Q57 BM57" xr:uid="{CCD706CE-C4F0-4BC5-92B3-8B446364D220}">
      <formula1>0</formula1>
    </dataValidation>
    <dataValidation type="whole" operator="greaterThan" allowBlank="1" showInputMessage="1" showErrorMessage="1" error="Entrer un nombre entier sans décimale" prompt="Inscrire le nombre de personnes, le nombre de jours et le montant forfaitaire quotidien dans la colonne Notes explicatives" sqref="E58 AO58 BA58 AC58 Q58 BM58" xr:uid="{6306B2DC-B4A7-4DA5-8050-4940577C9C5D}">
      <formula1>0</formula1>
    </dataValidation>
    <dataValidation type="whole" operator="greaterThan" allowBlank="1" showInputMessage="1" showErrorMessage="1" error="Entrer un nombre entier sans décimale" prompt="Préciser le média ou le support publicitaire dans la colonne Notes explicatives" sqref="E62 AO62 BA62 AC62 Q62 BM62" xr:uid="{7935FD6B-91C3-49B2-9634-E736EF909DEB}">
      <formula1>0</formula1>
    </dataValidation>
    <dataValidation type="whole" operator="greaterThan" allowBlank="1" showInputMessage="1" showErrorMessage="1" error="Entrer un nombre entier sans décimale" prompt="Préciser le format et le tirage dans la colonne Notes explicatives" sqref="E63 AO63 BA63 AC63 Q63 BM63" xr:uid="{D13F86F8-AB12-46A3-9444-B6DDD9651835}">
      <formula1>0</formula1>
    </dataValidation>
    <dataValidation allowBlank="1" showInputMessage="1" showErrorMessage="1" prompt="Entrer la date comme suit: _x000a_aaaa-mm-jj" sqref="E20:E21 Q20:Q21 AC20:AC21 AO20:AO21 BA20:BA21 BM20:BM21" xr:uid="{6CB654EB-7267-440F-8D4D-CA62CF035C46}"/>
    <dataValidation allowBlank="1" showInputMessage="1" showErrorMessage="1" error="Entrer un nombre entier sans décimale" sqref="F46 AP46 BB46 R46 AD46 BN46" xr:uid="{FE14EB0F-96A2-4E7C-8A15-976FA9F5E478}"/>
  </dataValidations>
  <hyperlinks>
    <hyperlink ref="G9" location="Fiche_Activité_Budget!O16" display="Activité 2" xr:uid="{4C4F8049-2BB3-4281-8EAF-26BC1FF0B285}"/>
    <hyperlink ref="H9" location="Fiche_Activité_Budget!AY16" display="Activité 5" xr:uid="{024F52A6-29AE-4F29-BEB2-24FB62BCB45A}"/>
    <hyperlink ref="H10" location="Fiche_Activité_Budget!BK16" display="Activité 6" xr:uid="{934BECCC-1265-4BBD-90B3-E12D2F901167}"/>
    <hyperlink ref="I13:J13" location="Fiche_Activité_Budget!C44" display="section Budget cliquer ici" xr:uid="{F0C07979-8BB0-4F78-B1FF-69578535F3D7}"/>
    <hyperlink ref="C41:D41" location="Fiche_Activité_Budget!C16" display="retour haut de la page" xr:uid="{645124B8-DDD7-4EE5-83C5-DC6FA323E753}"/>
    <hyperlink ref="U13:V13" location="Fiche_Activité_Budget!O44" display="section Budget cliquer ici" xr:uid="{F07537FD-1D49-4E2B-8EA3-D6BE030874C3}"/>
    <hyperlink ref="AG13:AH13" location="Fiche_Activité_Budget!AA44" display="section Budget cliquer ici" xr:uid="{A01B1537-5A1E-46F6-967D-0FDA0EF7E22A}"/>
    <hyperlink ref="AS13:AT13" location="Fiche_Activité_Budget!AM44" display="section Budget cliquer ici" xr:uid="{E2BBF350-FEAF-46EB-AB38-ADEB27EE2455}"/>
    <hyperlink ref="BE13:BF13" location="Fiche_Activité_Budget!AY44" display="section Budget cliquer ici" xr:uid="{79B1D4E7-68FF-48D4-943D-B3F310090C54}"/>
    <hyperlink ref="BQ13:BR13" location="Fiche_Activité_Budget!BK44" display="section Budget cliquer ici" xr:uid="{10139DFC-E9B3-404B-A972-91EDD259320C}"/>
    <hyperlink ref="G10:G11" location="Fiche_Événement_Budget!R18" display="Événement / Foire 2" xr:uid="{4653A1D7-4241-492C-9308-B47777311B9E}"/>
    <hyperlink ref="G10" location="Fiche_Activité_Budget!AA16" display="Activité 3" xr:uid="{11B9743F-2ED2-42A4-953A-3A0966350FD6}"/>
    <hyperlink ref="G11" location="Fiche_Activité_Budget!AM16" display="Activité 4" xr:uid="{4AEB0D03-A075-4120-A104-D68A5175EEDF}"/>
    <hyperlink ref="C81:D81" location="Fiche_Activité_Budget!C16" display="retour haut de la page" xr:uid="{90213D5E-B034-48BF-A192-D94F59D973AC}"/>
    <hyperlink ref="J41" location="Rapport_Final!D17" display="accès rapide au rapport final" xr:uid="{786A3E38-52B1-4A27-9F0E-04F8755A5B94}"/>
    <hyperlink ref="O41:P41" location="Fiche_Activité_Budget!C16" display="retour haut de la page" xr:uid="{6D38A431-82B4-4CFD-8C6C-64E6C6FE0595}"/>
    <hyperlink ref="V41" location="Rapport_Final!D17" display="accès rapide au rapport final" xr:uid="{05AF9DD7-7E42-477D-88AA-8A548C710A6A}"/>
    <hyperlink ref="AA41:AB41" location="Fiche_Activité_Budget!C16" display="retour haut de la page" xr:uid="{22C894DD-21D9-4D30-89E5-F845E301D06B}"/>
    <hyperlink ref="AH41" location="Rapport_Final!D17" display="accès rapide au rapport final" xr:uid="{4D5CC54E-33AD-4223-B2FA-1334E7E72C10}"/>
    <hyperlink ref="AM41:AN41" location="Fiche_Activité_Budget!C16" display="retour haut de la page" xr:uid="{22B6A3DF-D8F2-4A6B-A75C-4F6A97E6B1B2}"/>
    <hyperlink ref="AT41" location="Rapport_Final!D17" display="accès rapide au rapport final" xr:uid="{5E8F6CF4-385D-4311-B958-E455AA8F6A92}"/>
    <hyperlink ref="AY41:AZ41" location="Fiche_Activité_Budget!C16" display="retour haut de la page" xr:uid="{4CCA91C1-4F53-44FF-A384-C4FDC8E1E10F}"/>
    <hyperlink ref="BF41" location="Rapport_Final!D17" display="accès rapide au rapport final" xr:uid="{EB10378A-F620-4B22-99EE-AFD6E17D6F34}"/>
    <hyperlink ref="BK41:BL41" location="Fiche_Activité_Budget!C16" display="retour haut de la page" xr:uid="{BC3F7DA0-AA24-4564-B7A0-75EC14E14C62}"/>
    <hyperlink ref="BR41" location="Rapport_Final!D17" display="accès rapide au rapport final" xr:uid="{5CA957CD-A620-4515-9081-5C29B0DDEB89}"/>
    <hyperlink ref="J81" location="Rapport_Final!D18" display="accès rapide au rapport final" xr:uid="{EEC76E4E-65E5-463A-AD0E-A364F7EE5892}"/>
    <hyperlink ref="O81:P81" location="Fiche_Activité_Budget!C16" display="retour haut de la page" xr:uid="{5CAA0E42-B47B-4F47-B8A5-3396B685A24D}"/>
    <hyperlink ref="V81" location="Rapport_Final!D18" display="accès rapide au rapport final" xr:uid="{BBD9EC16-5319-47C1-9A4B-A4098ABFCAFF}"/>
    <hyperlink ref="AA81:AB81" location="Fiche_Activité_Budget!C16" display="retour haut de la page" xr:uid="{E0E69A81-222F-49D8-8C3C-53794759291E}"/>
    <hyperlink ref="AH81" location="Rapport_Final!D18" display="accès rapide au rapport final" xr:uid="{E23E7F5A-96E6-46A4-87B1-66E9895A34D8}"/>
    <hyperlink ref="AM81:AN81" location="Fiche_Activité_Budget!C16" display="retour haut de la page" xr:uid="{BA1D65F6-C8FF-4B94-B085-A17C400ADF35}"/>
    <hyperlink ref="AT81" location="Rapport_Final!D18" display="accès rapide au rapport final" xr:uid="{9EFC9538-6620-41E5-B4E6-34232242B1C2}"/>
    <hyperlink ref="AY81:AZ81" location="Fiche_Activité_Budget!C16" display="retour haut de la page" xr:uid="{E619F899-A451-4E02-A88E-73EBA694DA99}"/>
    <hyperlink ref="BF81" location="Rapport_Final!D18" display="accès rapide au rapport final" xr:uid="{E035E2FA-5DFE-4387-B368-5A22E3BE0EF8}"/>
    <hyperlink ref="BK81:BL81" location="Fiche_Activité_Budget!C16" display="retour haut de la page" xr:uid="{C9A13729-940E-413F-B89C-FA1A9D882E70}"/>
    <hyperlink ref="BR81" location="Rapport_Final!D18" display="accès rapide au rapport final" xr:uid="{77592F80-5089-43BD-A6BE-43897FA82A51}"/>
    <hyperlink ref="S9" location="Fiche_Activité_Budget!O16" display="Activité 2" xr:uid="{B6AC8C03-1283-42F2-8584-69149F6A05C1}"/>
    <hyperlink ref="T9" location="Fiche_Activité_Budget!AY16" display="Activité 5" xr:uid="{B4F58DA7-F4FD-49BD-83B5-D49713BFBD0B}"/>
    <hyperlink ref="T10" location="Fiche_Activité_Budget!BK16" display="Activité 6" xr:uid="{9CD8BD31-CD22-4EDE-8570-D07B22B7C8A2}"/>
    <hyperlink ref="S10:S11" location="Fiche_Événement_Budget!R18" display="Événement / Foire 2" xr:uid="{47A416D7-A938-4EB8-8D43-181BC323C796}"/>
    <hyperlink ref="S10" location="Fiche_Activité_Budget!AA16" display="Activité 3" xr:uid="{AAB0087C-B8CC-44BE-ACE5-345C90BA50A7}"/>
    <hyperlink ref="S11" location="Fiche_Activité_Budget!AM16" display="Activité 4" xr:uid="{7DBF40A5-7BFA-48C7-816F-9BB830848104}"/>
    <hyperlink ref="AE9" location="Fiche_Activité_Budget!O16" display="Activité 2" xr:uid="{312FA8B5-F60C-43D1-A1DB-B8A408AA5D20}"/>
    <hyperlink ref="AF9" location="Fiche_Activité_Budget!AY16" display="Activité 5" xr:uid="{FE178A7B-5E28-4105-BD24-159ACC444399}"/>
    <hyperlink ref="AF10" location="Fiche_Activité_Budget!BK16" display="Activité 6" xr:uid="{E7113D7F-E4D9-4F4A-B118-07E4BE25E1C9}"/>
    <hyperlink ref="AE10:AE11" location="Fiche_Événement_Budget!R18" display="Événement / Foire 2" xr:uid="{6481B12F-C90B-457D-A868-A730588B0948}"/>
    <hyperlink ref="AE10" location="Fiche_Activité_Budget!AA16" display="Activité 3" xr:uid="{28BD2F59-65BA-4878-8EF8-CDF81BD5348A}"/>
    <hyperlink ref="AE11" location="Fiche_Activité_Budget!AM16" display="Activité 4" xr:uid="{EE411555-40AE-465A-8E44-6D62C4CF5FB8}"/>
    <hyperlink ref="AQ9" location="Fiche_Activité_Budget!O16" display="Activité 2" xr:uid="{DBB17271-BB69-4C0F-B279-C329B83D8674}"/>
    <hyperlink ref="AR9" location="Fiche_Activité_Budget!AY16" display="Activité 5" xr:uid="{04D4C76E-B120-4541-B80D-0705178B5602}"/>
    <hyperlink ref="AR10" location="Fiche_Activité_Budget!BK16" display="Activité 6" xr:uid="{A6005002-7643-4661-B9C0-CE094B10E9E9}"/>
    <hyperlink ref="AQ10:AQ11" location="Fiche_Événement_Budget!R18" display="Événement / Foire 2" xr:uid="{C515DF4B-DD67-43EA-8534-99068BEB293D}"/>
    <hyperlink ref="AQ10" location="Fiche_Activité_Budget!AA16" display="Activité 3" xr:uid="{3E04E6CE-1764-471E-A7D8-7D71031F9912}"/>
    <hyperlink ref="AQ11" location="Fiche_Activité_Budget!AM16" display="Activité 4" xr:uid="{25E48AEC-6BF4-45C2-9167-3CB5608AE113}"/>
    <hyperlink ref="BC9" location="Fiche_Activité_Budget!O16" display="Activité 2" xr:uid="{CBEB90E8-EF20-47A6-9735-3062553A6FB0}"/>
    <hyperlink ref="BD9" location="Fiche_Activité_Budget!AY16" display="Activité 5" xr:uid="{BC7F97F7-38D8-46E2-BF25-FEF87F4DFABB}"/>
    <hyperlink ref="BD10" location="Fiche_Activité_Budget!BK16" display="Activité 6" xr:uid="{5CEA77E2-F24A-4043-AD88-9CB3BC259CEE}"/>
    <hyperlink ref="BC10:BC11" location="Fiche_Événement_Budget!R18" display="Événement / Foire 2" xr:uid="{F5F82606-38E1-4A42-9D7A-9D4112AC3F6E}"/>
    <hyperlink ref="BC10" location="Fiche_Activité_Budget!AA16" display="Activité 3" xr:uid="{5B953BD6-344C-4EA4-9FC4-3936B8AF776A}"/>
    <hyperlink ref="BC11" location="Fiche_Activité_Budget!AM16" display="Activité 4" xr:uid="{7B39431D-0BBE-492D-8326-C7F20F8E759C}"/>
    <hyperlink ref="BO9" location="Fiche_Activité_Budget!O16" display="Activité 2" xr:uid="{08B47402-9E8F-4927-A7E4-4147D791E7DD}"/>
    <hyperlink ref="BP9" location="Fiche_Activité_Budget!AY16" display="Activité 5" xr:uid="{3425FFE1-CC8F-40B4-AD2D-D210D356C99F}"/>
    <hyperlink ref="BP10" location="Fiche_Activité_Budget!BK16" display="Activité 6" xr:uid="{E7EA3B88-9ABD-4C99-A841-B70BF98C05B5}"/>
    <hyperlink ref="BO10:BO11" location="Fiche_Événement_Budget!R18" display="Événement / Foire 2" xr:uid="{B340A2BC-D843-4591-9A36-2504171C1C6A}"/>
    <hyperlink ref="BO10" location="Fiche_Activité_Budget!AA16" display="Activité 3" xr:uid="{85B56BB9-FDA1-4416-A3B4-688B7DD67778}"/>
    <hyperlink ref="BO11" location="Fiche_Activité_Budget!AM16" display="Activité 4" xr:uid="{203F632D-2DEC-44BB-9FF6-B22F87B8CED0}"/>
  </hyperlinks>
  <pageMargins left="0.25" right="0.25" top="0.75" bottom="0.75" header="0.3" footer="0.3"/>
  <pageSetup paperSize="3" scale="70" fitToWidth="6" fitToHeight="2" orientation="landscape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Sélectionner dans la liste" xr:uid="{D86E3701-CABA-4287-A025-BEF03E6A00F3}">
          <x14:formula1>
            <xm:f>Paramètres!$C$2:$C$4</xm:f>
          </x14:formula1>
          <xm:sqref>E24:E25 Q24:Q25 AC24:AC25 AO24:AO25 BA24:BA25 BM24:BM25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94E7-41C5-4EF7-9F92-54DD1BA7DAB0}">
  <sheetPr>
    <tabColor rgb="FF00B0F0"/>
  </sheetPr>
  <dimension ref="B1:O60"/>
  <sheetViews>
    <sheetView showGridLines="0" zoomScaleNormal="100" workbookViewId="0">
      <selection activeCell="C7" sqref="C7:K7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26" customWidth="1"/>
    <col min="3" max="8" width="15.54296875" style="1" customWidth="1"/>
    <col min="9" max="9" width="2.6328125" style="1" customWidth="1"/>
    <col min="10" max="10" width="47.08984375" style="1" customWidth="1"/>
    <col min="11" max="11" width="15.6328125" style="1" customWidth="1"/>
    <col min="12" max="12" width="2.54296875" style="1" customWidth="1"/>
    <col min="13" max="13" width="1.54296875" style="1" customWidth="1"/>
    <col min="14" max="14" width="12.54296875" style="1" customWidth="1"/>
    <col min="15" max="15" width="33.54296875" style="1" customWidth="1"/>
    <col min="16" max="16384" width="10.81640625" style="1"/>
  </cols>
  <sheetData>
    <row r="1" spans="2:15" ht="36.65" customHeight="1" x14ac:dyDescent="0.3">
      <c r="C1" s="378" t="s">
        <v>44</v>
      </c>
      <c r="D1" s="378"/>
      <c r="E1" s="378"/>
      <c r="F1" s="378"/>
      <c r="G1" s="378"/>
      <c r="H1" s="378"/>
      <c r="I1" s="378"/>
      <c r="J1" s="378"/>
      <c r="K1" s="378"/>
      <c r="L1" s="378"/>
      <c r="M1" s="27"/>
      <c r="N1" s="28"/>
    </row>
    <row r="2" spans="2:15" ht="16.5" x14ac:dyDescent="0.3">
      <c r="L2" s="29" t="s">
        <v>57</v>
      </c>
      <c r="N2" s="28"/>
    </row>
    <row r="3" spans="2:15" ht="16.5" x14ac:dyDescent="0.3">
      <c r="I3" s="30"/>
      <c r="J3" s="30"/>
      <c r="K3" s="30"/>
      <c r="L3" s="30" t="s">
        <v>5</v>
      </c>
      <c r="N3" s="4"/>
    </row>
    <row r="4" spans="2:15" ht="12" customHeight="1" x14ac:dyDescent="0.3">
      <c r="I4" s="30"/>
      <c r="J4" s="30"/>
      <c r="K4" s="30"/>
      <c r="L4" s="31" t="s">
        <v>218</v>
      </c>
      <c r="N4" s="4"/>
    </row>
    <row r="5" spans="2:15" ht="10" customHeight="1" thickBot="1" x14ac:dyDescent="0.35"/>
    <row r="6" spans="2:15" ht="10" customHeight="1" x14ac:dyDescent="0.3">
      <c r="B6" s="38"/>
      <c r="C6" s="39"/>
      <c r="D6" s="39"/>
      <c r="E6" s="40"/>
      <c r="F6" s="41"/>
      <c r="G6" s="42"/>
      <c r="H6" s="42"/>
      <c r="I6" s="42"/>
      <c r="J6" s="42"/>
      <c r="K6" s="42"/>
      <c r="L6" s="43"/>
      <c r="M6" s="28"/>
      <c r="N6" s="2"/>
      <c r="O6" s="36"/>
    </row>
    <row r="7" spans="2:15" ht="28" customHeight="1" x14ac:dyDescent="0.3">
      <c r="B7" s="44"/>
      <c r="C7" s="476" t="s">
        <v>61</v>
      </c>
      <c r="D7" s="477"/>
      <c r="E7" s="477"/>
      <c r="F7" s="477"/>
      <c r="G7" s="477"/>
      <c r="H7" s="477"/>
      <c r="I7" s="477"/>
      <c r="J7" s="477"/>
      <c r="K7" s="478"/>
      <c r="L7" s="45"/>
      <c r="M7" s="28"/>
      <c r="N7" s="119"/>
    </row>
    <row r="8" spans="2:15" ht="10" customHeight="1" x14ac:dyDescent="0.3">
      <c r="B8" s="44"/>
      <c r="C8" s="46"/>
      <c r="D8" s="46"/>
      <c r="E8" s="47"/>
      <c r="F8" s="48"/>
      <c r="G8" s="28"/>
      <c r="H8" s="28"/>
      <c r="I8" s="28"/>
      <c r="J8" s="28"/>
      <c r="K8" s="28"/>
      <c r="L8" s="45"/>
      <c r="M8" s="28"/>
      <c r="N8" s="4"/>
    </row>
    <row r="9" spans="2:15" ht="22" customHeight="1" x14ac:dyDescent="0.3">
      <c r="B9" s="44"/>
      <c r="C9" s="479" t="s">
        <v>183</v>
      </c>
      <c r="D9" s="480"/>
      <c r="E9" s="480"/>
      <c r="F9" s="480"/>
      <c r="G9" s="480"/>
      <c r="H9" s="480"/>
      <c r="I9" s="480"/>
      <c r="J9" s="480"/>
      <c r="K9" s="481"/>
      <c r="L9" s="45"/>
      <c r="M9" s="28"/>
      <c r="N9" s="455"/>
      <c r="O9" s="455"/>
    </row>
    <row r="10" spans="2:15" ht="10" customHeight="1" x14ac:dyDescent="0.3">
      <c r="B10" s="44"/>
      <c r="C10" s="46"/>
      <c r="D10" s="46"/>
      <c r="E10" s="47"/>
      <c r="F10" s="48"/>
      <c r="G10" s="28"/>
      <c r="H10" s="28"/>
      <c r="I10" s="28"/>
      <c r="J10" s="28"/>
      <c r="K10" s="28"/>
      <c r="L10" s="45"/>
      <c r="M10" s="28"/>
      <c r="N10" s="28"/>
    </row>
    <row r="11" spans="2:15" ht="23.5" customHeight="1" x14ac:dyDescent="0.3">
      <c r="B11" s="44"/>
      <c r="C11" s="482" t="s">
        <v>86</v>
      </c>
      <c r="D11" s="483"/>
      <c r="E11" s="483"/>
      <c r="F11" s="483"/>
      <c r="G11" s="483"/>
      <c r="H11" s="483"/>
      <c r="I11" s="483"/>
      <c r="J11" s="483"/>
      <c r="K11" s="484"/>
      <c r="L11" s="45"/>
      <c r="M11" s="28"/>
      <c r="N11" s="28"/>
    </row>
    <row r="12" spans="2:15" ht="20.149999999999999" customHeight="1" x14ac:dyDescent="0.4">
      <c r="B12" s="44"/>
      <c r="C12" s="485" t="s">
        <v>87</v>
      </c>
      <c r="D12" s="486"/>
      <c r="E12" s="486"/>
      <c r="F12" s="486"/>
      <c r="G12" s="486"/>
      <c r="H12" s="486"/>
      <c r="I12" s="486"/>
      <c r="J12" s="486"/>
      <c r="K12" s="487"/>
      <c r="L12" s="45"/>
      <c r="M12" s="28"/>
      <c r="N12" s="28"/>
    </row>
    <row r="13" spans="2:15" ht="20.149999999999999" customHeight="1" x14ac:dyDescent="0.3">
      <c r="B13" s="44"/>
      <c r="C13" s="120"/>
      <c r="D13" s="121"/>
      <c r="E13" s="122" t="s">
        <v>88</v>
      </c>
      <c r="F13" s="461" t="s">
        <v>142</v>
      </c>
      <c r="G13" s="461"/>
      <c r="H13" s="461"/>
      <c r="I13" s="461"/>
      <c r="J13" s="461"/>
      <c r="K13" s="462"/>
      <c r="L13" s="45"/>
      <c r="M13" s="28"/>
      <c r="N13" s="28"/>
    </row>
    <row r="14" spans="2:15" ht="33" customHeight="1" x14ac:dyDescent="0.3">
      <c r="B14" s="44"/>
      <c r="C14" s="123"/>
      <c r="D14" s="124"/>
      <c r="E14" s="125" t="s">
        <v>88</v>
      </c>
      <c r="F14" s="463" t="s">
        <v>94</v>
      </c>
      <c r="G14" s="463"/>
      <c r="H14" s="463"/>
      <c r="I14" s="463"/>
      <c r="J14" s="463"/>
      <c r="K14" s="464"/>
      <c r="L14" s="45"/>
      <c r="M14" s="28"/>
      <c r="N14" s="28"/>
    </row>
    <row r="15" spans="2:15" ht="10" customHeight="1" x14ac:dyDescent="0.3">
      <c r="B15" s="44"/>
      <c r="C15" s="46"/>
      <c r="D15" s="46"/>
      <c r="E15" s="47"/>
      <c r="F15" s="48"/>
      <c r="G15" s="28"/>
      <c r="H15" s="28"/>
      <c r="I15" s="28"/>
      <c r="J15" s="28"/>
      <c r="K15" s="28"/>
      <c r="L15" s="45"/>
      <c r="M15" s="28"/>
      <c r="N15" s="4"/>
    </row>
    <row r="16" spans="2:15" ht="28" customHeight="1" x14ac:dyDescent="0.3">
      <c r="B16" s="44"/>
      <c r="C16" s="126" t="s">
        <v>53</v>
      </c>
      <c r="D16" s="465" t="s">
        <v>178</v>
      </c>
      <c r="E16" s="465"/>
      <c r="F16" s="465"/>
      <c r="G16" s="465"/>
      <c r="H16" s="465"/>
      <c r="I16" s="465"/>
      <c r="J16" s="465"/>
      <c r="K16" s="466"/>
      <c r="L16" s="45"/>
      <c r="M16" s="28"/>
    </row>
    <row r="17" spans="2:14" ht="28" customHeight="1" x14ac:dyDescent="0.3">
      <c r="B17" s="44"/>
      <c r="C17" s="127" t="s">
        <v>52</v>
      </c>
      <c r="D17" s="467" t="s">
        <v>179</v>
      </c>
      <c r="E17" s="467"/>
      <c r="F17" s="467"/>
      <c r="G17" s="467"/>
      <c r="H17" s="467"/>
      <c r="I17" s="467"/>
      <c r="J17" s="467"/>
      <c r="K17" s="468"/>
      <c r="L17" s="45"/>
      <c r="M17" s="28"/>
    </row>
    <row r="18" spans="2:14" ht="28" customHeight="1" x14ac:dyDescent="0.3">
      <c r="B18" s="44"/>
      <c r="C18" s="127" t="s">
        <v>54</v>
      </c>
      <c r="D18" s="467" t="s">
        <v>180</v>
      </c>
      <c r="E18" s="467"/>
      <c r="F18" s="467"/>
      <c r="G18" s="467"/>
      <c r="H18" s="467"/>
      <c r="I18" s="467"/>
      <c r="J18" s="467"/>
      <c r="K18" s="468"/>
      <c r="L18" s="45"/>
      <c r="M18" s="28"/>
    </row>
    <row r="19" spans="2:14" ht="28" customHeight="1" x14ac:dyDescent="0.3">
      <c r="B19" s="44"/>
      <c r="C19" s="128" t="s">
        <v>93</v>
      </c>
      <c r="D19" s="469" t="s">
        <v>55</v>
      </c>
      <c r="E19" s="469"/>
      <c r="F19" s="469"/>
      <c r="G19" s="469"/>
      <c r="H19" s="469"/>
      <c r="I19" s="469"/>
      <c r="J19" s="469"/>
      <c r="K19" s="470"/>
      <c r="L19" s="45"/>
      <c r="M19" s="28"/>
    </row>
    <row r="20" spans="2:14" ht="10" customHeight="1" x14ac:dyDescent="0.3">
      <c r="B20" s="129"/>
      <c r="C20" s="36"/>
      <c r="D20" s="36"/>
      <c r="L20" s="130"/>
      <c r="N20" s="131"/>
    </row>
    <row r="21" spans="2:14" ht="56" customHeight="1" x14ac:dyDescent="0.3">
      <c r="B21" s="129"/>
      <c r="C21" s="460" t="s">
        <v>172</v>
      </c>
      <c r="D21" s="460"/>
      <c r="E21" s="460"/>
      <c r="F21" s="460"/>
      <c r="G21" s="460"/>
      <c r="H21" s="132" t="s">
        <v>193</v>
      </c>
      <c r="J21" s="472" t="s">
        <v>219</v>
      </c>
      <c r="K21" s="472"/>
      <c r="L21" s="130"/>
      <c r="N21" s="131"/>
    </row>
    <row r="22" spans="2:14" ht="40" customHeight="1" x14ac:dyDescent="0.3">
      <c r="B22" s="129"/>
      <c r="C22" s="459" t="str">
        <f>IF(Fiche_Activité_Budget!E37="","",Fiche_Activité_Budget!E37)</f>
        <v/>
      </c>
      <c r="D22" s="459"/>
      <c r="E22" s="459"/>
      <c r="F22" s="459"/>
      <c r="G22" s="459"/>
      <c r="H22" s="139"/>
      <c r="I22" s="134"/>
      <c r="J22" s="471"/>
      <c r="K22" s="471"/>
      <c r="L22" s="130"/>
      <c r="N22" s="37"/>
    </row>
    <row r="23" spans="2:14" ht="40" customHeight="1" x14ac:dyDescent="0.3">
      <c r="B23" s="129"/>
      <c r="C23" s="459" t="str">
        <f>IF(Fiche_Activité_Budget!Q37="","",Fiche_Activité_Budget!Q37)</f>
        <v/>
      </c>
      <c r="D23" s="459"/>
      <c r="E23" s="459"/>
      <c r="F23" s="459"/>
      <c r="G23" s="459"/>
      <c r="H23" s="139"/>
      <c r="I23" s="134"/>
      <c r="J23" s="471"/>
      <c r="K23" s="471"/>
      <c r="L23" s="130"/>
      <c r="N23" s="37"/>
    </row>
    <row r="24" spans="2:14" ht="40" customHeight="1" x14ac:dyDescent="0.3">
      <c r="B24" s="129"/>
      <c r="C24" s="459" t="str">
        <f>IF(Fiche_Activité_Budget!AC37="","",Fiche_Activité_Budget!AC37)</f>
        <v/>
      </c>
      <c r="D24" s="459"/>
      <c r="E24" s="459"/>
      <c r="F24" s="459"/>
      <c r="G24" s="459"/>
      <c r="H24" s="139"/>
      <c r="I24" s="134"/>
      <c r="J24" s="471"/>
      <c r="K24" s="471"/>
      <c r="L24" s="130"/>
      <c r="N24" s="37"/>
    </row>
    <row r="25" spans="2:14" ht="40" customHeight="1" x14ac:dyDescent="0.3">
      <c r="B25" s="129"/>
      <c r="C25" s="459" t="str">
        <f>IF(Fiche_Activité_Budget!AO37="","",Fiche_Activité_Budget!AO37)</f>
        <v/>
      </c>
      <c r="D25" s="459"/>
      <c r="E25" s="459"/>
      <c r="F25" s="459"/>
      <c r="G25" s="459"/>
      <c r="H25" s="139"/>
      <c r="I25" s="134"/>
      <c r="J25" s="471"/>
      <c r="K25" s="471"/>
      <c r="L25" s="130"/>
      <c r="N25" s="37"/>
    </row>
    <row r="26" spans="2:14" ht="40" customHeight="1" x14ac:dyDescent="0.3">
      <c r="B26" s="129"/>
      <c r="C26" s="459" t="str">
        <f>IF(Fiche_Activité_Budget!BA37="","",Fiche_Activité_Budget!BA37)</f>
        <v/>
      </c>
      <c r="D26" s="459"/>
      <c r="E26" s="459"/>
      <c r="F26" s="459"/>
      <c r="G26" s="459"/>
      <c r="H26" s="139"/>
      <c r="I26" s="134"/>
      <c r="J26" s="471"/>
      <c r="K26" s="471"/>
      <c r="L26" s="130"/>
      <c r="N26" s="37"/>
    </row>
    <row r="27" spans="2:14" ht="40" customHeight="1" x14ac:dyDescent="0.3">
      <c r="B27" s="129"/>
      <c r="C27" s="459" t="str">
        <f>IF(Fiche_Activité_Budget!BM37="","",Fiche_Activité_Budget!BM37)</f>
        <v/>
      </c>
      <c r="D27" s="459"/>
      <c r="E27" s="459"/>
      <c r="F27" s="459"/>
      <c r="G27" s="459"/>
      <c r="H27" s="139"/>
      <c r="I27" s="134"/>
      <c r="J27" s="471"/>
      <c r="K27" s="471"/>
      <c r="L27" s="130"/>
      <c r="N27" s="37"/>
    </row>
    <row r="28" spans="2:14" ht="14.15" customHeight="1" x14ac:dyDescent="0.3">
      <c r="B28" s="44"/>
      <c r="C28" s="119"/>
      <c r="D28" s="119"/>
      <c r="E28" s="119"/>
      <c r="F28" s="119"/>
      <c r="G28" s="119"/>
      <c r="L28" s="130"/>
    </row>
    <row r="29" spans="2:14" ht="22" customHeight="1" x14ac:dyDescent="0.3">
      <c r="B29" s="44"/>
      <c r="C29" s="456" t="s">
        <v>188</v>
      </c>
      <c r="D29" s="456"/>
      <c r="E29" s="456"/>
      <c r="F29" s="456"/>
      <c r="G29" s="456"/>
      <c r="H29" s="456"/>
      <c r="I29" s="456"/>
      <c r="J29" s="456"/>
      <c r="K29" s="456"/>
      <c r="L29" s="130"/>
    </row>
    <row r="30" spans="2:14" ht="22" customHeight="1" x14ac:dyDescent="0.3">
      <c r="B30" s="135"/>
      <c r="C30" s="457" t="s">
        <v>187</v>
      </c>
      <c r="D30" s="457"/>
      <c r="E30" s="457"/>
      <c r="F30" s="457"/>
      <c r="G30" s="457"/>
      <c r="H30" s="457"/>
      <c r="I30" s="457"/>
      <c r="J30" s="457"/>
      <c r="K30" s="457"/>
      <c r="L30" s="130"/>
      <c r="N30" s="28"/>
    </row>
    <row r="31" spans="2:14" ht="60" customHeight="1" x14ac:dyDescent="0.3">
      <c r="B31" s="135"/>
      <c r="C31" s="473"/>
      <c r="D31" s="474"/>
      <c r="E31" s="474"/>
      <c r="F31" s="474"/>
      <c r="G31" s="474"/>
      <c r="H31" s="474"/>
      <c r="I31" s="474"/>
      <c r="J31" s="474"/>
      <c r="K31" s="475"/>
      <c r="L31" s="130"/>
      <c r="N31" s="28"/>
    </row>
    <row r="32" spans="2:14" ht="14.15" customHeight="1" x14ac:dyDescent="0.3">
      <c r="B32" s="44"/>
      <c r="L32" s="130"/>
    </row>
    <row r="33" spans="2:15" ht="22" customHeight="1" x14ac:dyDescent="0.3">
      <c r="B33" s="135"/>
      <c r="C33" s="457" t="s">
        <v>186</v>
      </c>
      <c r="D33" s="457"/>
      <c r="E33" s="457"/>
      <c r="F33" s="457"/>
      <c r="G33" s="457"/>
      <c r="H33" s="457"/>
      <c r="I33" s="457"/>
      <c r="J33" s="457"/>
      <c r="K33" s="457"/>
      <c r="L33" s="130"/>
      <c r="N33" s="28"/>
    </row>
    <row r="34" spans="2:15" ht="60" customHeight="1" x14ac:dyDescent="0.3">
      <c r="B34" s="135"/>
      <c r="C34" s="473"/>
      <c r="D34" s="474"/>
      <c r="E34" s="474"/>
      <c r="F34" s="474"/>
      <c r="G34" s="474"/>
      <c r="H34" s="474"/>
      <c r="I34" s="474"/>
      <c r="J34" s="474"/>
      <c r="K34" s="475"/>
      <c r="L34" s="130"/>
      <c r="N34" s="28"/>
    </row>
    <row r="35" spans="2:15" ht="14.15" customHeight="1" x14ac:dyDescent="0.3">
      <c r="B35" s="44"/>
      <c r="L35" s="130"/>
    </row>
    <row r="36" spans="2:15" ht="22" customHeight="1" x14ac:dyDescent="0.3">
      <c r="B36" s="44"/>
      <c r="C36" s="457" t="s">
        <v>208</v>
      </c>
      <c r="D36" s="457"/>
      <c r="E36" s="457"/>
      <c r="F36" s="457"/>
      <c r="G36" s="457"/>
      <c r="H36" s="457"/>
      <c r="I36" s="457"/>
      <c r="J36" s="488"/>
      <c r="K36" s="18"/>
      <c r="L36" s="130"/>
      <c r="O36" s="136"/>
    </row>
    <row r="37" spans="2:15" ht="22" customHeight="1" x14ac:dyDescent="0.3">
      <c r="B37" s="44"/>
      <c r="C37" s="457" t="s">
        <v>185</v>
      </c>
      <c r="D37" s="457"/>
      <c r="E37" s="457"/>
      <c r="F37" s="457"/>
      <c r="G37" s="457"/>
      <c r="H37" s="457"/>
      <c r="I37" s="457"/>
      <c r="J37" s="457"/>
      <c r="K37" s="457"/>
      <c r="L37" s="130"/>
      <c r="O37" s="136"/>
    </row>
    <row r="38" spans="2:15" ht="60" customHeight="1" x14ac:dyDescent="0.3">
      <c r="B38" s="44"/>
      <c r="C38" s="473"/>
      <c r="D38" s="474"/>
      <c r="E38" s="474"/>
      <c r="F38" s="474"/>
      <c r="G38" s="474"/>
      <c r="H38" s="474"/>
      <c r="I38" s="474"/>
      <c r="J38" s="474"/>
      <c r="K38" s="475"/>
      <c r="L38" s="130"/>
      <c r="O38" s="136"/>
    </row>
    <row r="39" spans="2:15" ht="14.15" customHeight="1" x14ac:dyDescent="0.3">
      <c r="B39" s="137"/>
      <c r="L39" s="130"/>
    </row>
    <row r="40" spans="2:15" ht="22" customHeight="1" x14ac:dyDescent="0.3">
      <c r="B40" s="135"/>
      <c r="C40" s="457" t="s">
        <v>209</v>
      </c>
      <c r="D40" s="457"/>
      <c r="E40" s="457"/>
      <c r="F40" s="457"/>
      <c r="G40" s="457"/>
      <c r="H40" s="457"/>
      <c r="I40" s="457"/>
      <c r="J40" s="488"/>
      <c r="K40" s="18"/>
      <c r="L40" s="130"/>
    </row>
    <row r="41" spans="2:15" ht="22" customHeight="1" x14ac:dyDescent="0.3">
      <c r="B41" s="44"/>
      <c r="C41" s="457" t="str">
        <f>IF(K40="Oui","* Mentionnez les prochaines actions qui seront mises en place pour votre développement commercial",IF(K40="Non","* Pourquoi?",""))</f>
        <v/>
      </c>
      <c r="D41" s="457"/>
      <c r="E41" s="457"/>
      <c r="F41" s="457"/>
      <c r="G41" s="457"/>
      <c r="H41" s="457"/>
      <c r="I41" s="457"/>
      <c r="J41" s="457"/>
      <c r="K41" s="457"/>
      <c r="L41" s="130"/>
    </row>
    <row r="42" spans="2:15" ht="60" customHeight="1" x14ac:dyDescent="0.3">
      <c r="B42" s="44"/>
      <c r="C42" s="473"/>
      <c r="D42" s="474"/>
      <c r="E42" s="474"/>
      <c r="F42" s="474"/>
      <c r="G42" s="474"/>
      <c r="H42" s="474"/>
      <c r="I42" s="474"/>
      <c r="J42" s="474"/>
      <c r="K42" s="475"/>
      <c r="L42" s="130"/>
      <c r="O42" s="136"/>
    </row>
    <row r="43" spans="2:15" ht="10" customHeight="1" x14ac:dyDescent="0.3">
      <c r="B43" s="44"/>
      <c r="G43" s="138"/>
      <c r="H43" s="138"/>
      <c r="I43" s="138"/>
      <c r="J43" s="138"/>
      <c r="K43" s="138"/>
      <c r="L43" s="130"/>
    </row>
    <row r="44" spans="2:15" ht="22" customHeight="1" x14ac:dyDescent="0.3">
      <c r="B44" s="44"/>
      <c r="C44" s="458" t="s">
        <v>173</v>
      </c>
      <c r="D44" s="458"/>
      <c r="E44" s="458"/>
      <c r="F44" s="458"/>
      <c r="G44" s="458"/>
      <c r="H44" s="458"/>
      <c r="I44" s="458"/>
      <c r="J44" s="458"/>
      <c r="K44" s="458"/>
      <c r="L44" s="130"/>
    </row>
    <row r="45" spans="2:15" ht="60" customHeight="1" x14ac:dyDescent="0.3">
      <c r="B45" s="44"/>
      <c r="C45" s="473"/>
      <c r="D45" s="474"/>
      <c r="E45" s="474"/>
      <c r="F45" s="474"/>
      <c r="G45" s="474"/>
      <c r="H45" s="474"/>
      <c r="I45" s="474"/>
      <c r="J45" s="474"/>
      <c r="K45" s="475"/>
      <c r="L45" s="130"/>
      <c r="O45" s="136"/>
    </row>
    <row r="46" spans="2:15" ht="10" customHeight="1" thickBot="1" x14ac:dyDescent="0.35">
      <c r="B46" s="116"/>
      <c r="C46" s="88"/>
      <c r="D46" s="88"/>
      <c r="E46" s="88"/>
      <c r="F46" s="88"/>
      <c r="G46" s="88"/>
      <c r="H46" s="88"/>
      <c r="I46" s="88"/>
      <c r="J46" s="88"/>
      <c r="K46" s="88"/>
      <c r="L46" s="117"/>
    </row>
    <row r="47" spans="2:15" ht="14.5" thickBot="1" x14ac:dyDescent="0.35">
      <c r="B47" s="1"/>
    </row>
    <row r="48" spans="2:15" ht="10" customHeight="1" x14ac:dyDescent="0.3">
      <c r="B48" s="307"/>
      <c r="C48" s="308"/>
      <c r="D48" s="308"/>
      <c r="E48" s="308"/>
      <c r="F48" s="308"/>
      <c r="G48" s="308"/>
      <c r="H48" s="308"/>
      <c r="I48" s="308"/>
      <c r="J48" s="308"/>
      <c r="K48" s="308"/>
      <c r="L48" s="309"/>
    </row>
    <row r="49" spans="2:12" ht="28" customHeight="1" x14ac:dyDescent="0.3">
      <c r="B49" s="310"/>
      <c r="C49" s="489" t="s">
        <v>210</v>
      </c>
      <c r="D49" s="490"/>
      <c r="E49" s="490"/>
      <c r="F49" s="490"/>
      <c r="G49" s="490"/>
      <c r="H49" s="490"/>
      <c r="I49" s="490"/>
      <c r="J49" s="490"/>
      <c r="K49" s="491"/>
      <c r="L49" s="311"/>
    </row>
    <row r="50" spans="2:12" s="28" customFormat="1" ht="15.5" x14ac:dyDescent="0.35">
      <c r="B50" s="312"/>
      <c r="C50" s="492" t="s">
        <v>62</v>
      </c>
      <c r="D50" s="493"/>
      <c r="E50" s="493"/>
      <c r="F50" s="493"/>
      <c r="G50" s="493"/>
      <c r="H50" s="493"/>
      <c r="I50" s="493"/>
      <c r="J50" s="493"/>
      <c r="K50" s="494"/>
      <c r="L50" s="313"/>
    </row>
    <row r="51" spans="2:12" ht="46" customHeight="1" x14ac:dyDescent="0.3">
      <c r="B51" s="314"/>
      <c r="C51" s="495"/>
      <c r="D51" s="496"/>
      <c r="E51" s="496"/>
      <c r="F51" s="496"/>
      <c r="G51" s="496"/>
      <c r="H51" s="496"/>
      <c r="I51" s="496"/>
      <c r="J51" s="496"/>
      <c r="K51" s="497"/>
      <c r="L51" s="311"/>
    </row>
    <row r="52" spans="2:12" ht="10" customHeight="1" x14ac:dyDescent="0.3">
      <c r="B52" s="314"/>
      <c r="C52" s="315"/>
      <c r="D52" s="316"/>
      <c r="E52" s="316"/>
      <c r="F52" s="316"/>
      <c r="G52" s="316"/>
      <c r="H52" s="316"/>
      <c r="I52" s="316"/>
      <c r="J52" s="316"/>
      <c r="K52" s="317"/>
      <c r="L52" s="311"/>
    </row>
    <row r="53" spans="2:12" s="28" customFormat="1" x14ac:dyDescent="0.35">
      <c r="B53" s="312"/>
      <c r="C53" s="498" t="s">
        <v>211</v>
      </c>
      <c r="D53" s="499"/>
      <c r="E53" s="318"/>
      <c r="F53" s="498" t="s">
        <v>212</v>
      </c>
      <c r="G53" s="499"/>
      <c r="H53" s="319"/>
      <c r="I53" s="320"/>
      <c r="J53" s="320"/>
      <c r="K53" s="321"/>
      <c r="L53" s="313"/>
    </row>
    <row r="54" spans="2:12" s="28" customFormat="1" x14ac:dyDescent="0.35">
      <c r="B54" s="312"/>
      <c r="C54" s="500" t="s">
        <v>213</v>
      </c>
      <c r="D54" s="501"/>
      <c r="E54" s="322" t="str">
        <f>IF(E53="","",E53*0.7)</f>
        <v/>
      </c>
      <c r="F54" s="501" t="s">
        <v>214</v>
      </c>
      <c r="G54" s="501"/>
      <c r="H54" s="322" t="str">
        <f>IF(H53="","",IF(H53-E54&lt;0,0,H53-E54))</f>
        <v/>
      </c>
      <c r="I54" s="320"/>
      <c r="J54" s="320"/>
      <c r="K54" s="321"/>
      <c r="L54" s="313"/>
    </row>
    <row r="55" spans="2:12" s="28" customFormat="1" x14ac:dyDescent="0.35">
      <c r="B55" s="312"/>
      <c r="C55" s="500" t="s">
        <v>215</v>
      </c>
      <c r="D55" s="501"/>
      <c r="E55" s="322" t="str">
        <f>IF(E53="","",E53*0.3)</f>
        <v/>
      </c>
      <c r="F55" s="501" t="s">
        <v>216</v>
      </c>
      <c r="G55" s="501"/>
      <c r="H55" s="322" t="str">
        <f>IF(H53="","",IF(H53-E54&lt;E55,E55-H54))</f>
        <v/>
      </c>
      <c r="I55" s="320"/>
      <c r="J55" s="320"/>
      <c r="K55" s="321"/>
      <c r="L55" s="313"/>
    </row>
    <row r="56" spans="2:12" s="28" customFormat="1" x14ac:dyDescent="0.35">
      <c r="B56" s="312"/>
      <c r="C56" s="323"/>
      <c r="D56" s="320"/>
      <c r="E56" s="320"/>
      <c r="F56" s="501" t="s">
        <v>217</v>
      </c>
      <c r="G56" s="501"/>
      <c r="H56" s="322" t="str">
        <f>IF(H53="","",IF(AND(H53-E54&lt;0,H53-E54&lt;E55),E54-H53,0))</f>
        <v/>
      </c>
      <c r="I56" s="320"/>
      <c r="J56" s="320"/>
      <c r="K56" s="321"/>
      <c r="L56" s="313"/>
    </row>
    <row r="57" spans="2:12" ht="10" customHeight="1" x14ac:dyDescent="0.3">
      <c r="B57" s="314"/>
      <c r="C57" s="324"/>
      <c r="D57" s="325"/>
      <c r="E57" s="325"/>
      <c r="F57" s="325"/>
      <c r="G57" s="325"/>
      <c r="H57" s="325"/>
      <c r="I57" s="325"/>
      <c r="J57" s="325"/>
      <c r="K57" s="326"/>
      <c r="L57" s="311"/>
    </row>
    <row r="58" spans="2:12" ht="10" customHeight="1" thickBot="1" x14ac:dyDescent="0.35">
      <c r="B58" s="327"/>
      <c r="C58" s="328"/>
      <c r="D58" s="328"/>
      <c r="E58" s="328"/>
      <c r="F58" s="328"/>
      <c r="G58" s="328"/>
      <c r="H58" s="328"/>
      <c r="I58" s="328"/>
      <c r="J58" s="328"/>
      <c r="K58" s="328"/>
      <c r="L58" s="329"/>
    </row>
    <row r="59" spans="2:12" x14ac:dyDescent="0.3">
      <c r="B59" s="1"/>
    </row>
    <row r="60" spans="2:12" x14ac:dyDescent="0.3">
      <c r="B60" s="1"/>
    </row>
  </sheetData>
  <sheetProtection algorithmName="SHA-512" hashValue="4m0xd0nDTR9+5kBpiVcG69uHulha/xS1cX9nK6aD6WV1dVknlppiWkoQoPddlfrAOF1+JWwhfHKrTzbUKoBAaw==" saltValue="QXYr4DkVi8cVSDQgw5keew==" spinCount="100000" sheet="1" objects="1" scenarios="1" formatRows="0"/>
  <mergeCells count="49">
    <mergeCell ref="C54:D54"/>
    <mergeCell ref="F54:G54"/>
    <mergeCell ref="C55:D55"/>
    <mergeCell ref="F55:G55"/>
    <mergeCell ref="F56:G56"/>
    <mergeCell ref="C49:K49"/>
    <mergeCell ref="C50:K50"/>
    <mergeCell ref="C51:K51"/>
    <mergeCell ref="C53:D53"/>
    <mergeCell ref="F53:G53"/>
    <mergeCell ref="C45:K45"/>
    <mergeCell ref="C41:K41"/>
    <mergeCell ref="C42:K42"/>
    <mergeCell ref="C40:J40"/>
    <mergeCell ref="C36:J36"/>
    <mergeCell ref="C37:K37"/>
    <mergeCell ref="C38:K38"/>
    <mergeCell ref="C33:K33"/>
    <mergeCell ref="J22:K22"/>
    <mergeCell ref="J23:K23"/>
    <mergeCell ref="J24:K24"/>
    <mergeCell ref="J25:K25"/>
    <mergeCell ref="J26:K26"/>
    <mergeCell ref="C22:G22"/>
    <mergeCell ref="C23:G23"/>
    <mergeCell ref="C24:G24"/>
    <mergeCell ref="C25:G25"/>
    <mergeCell ref="C26:G26"/>
    <mergeCell ref="C1:L1"/>
    <mergeCell ref="C7:K7"/>
    <mergeCell ref="C9:K9"/>
    <mergeCell ref="C11:K11"/>
    <mergeCell ref="C12:K12"/>
    <mergeCell ref="N9:O9"/>
    <mergeCell ref="C29:K29"/>
    <mergeCell ref="C30:K30"/>
    <mergeCell ref="C44:K44"/>
    <mergeCell ref="C27:G27"/>
    <mergeCell ref="C21:G21"/>
    <mergeCell ref="F13:K13"/>
    <mergeCell ref="F14:K14"/>
    <mergeCell ref="D16:K16"/>
    <mergeCell ref="D17:K17"/>
    <mergeCell ref="D18:K18"/>
    <mergeCell ref="D19:K19"/>
    <mergeCell ref="J27:K27"/>
    <mergeCell ref="J21:K21"/>
    <mergeCell ref="C31:K31"/>
    <mergeCell ref="C34:K34"/>
  </mergeCells>
  <conditionalFormatting sqref="H22:H27">
    <cfRule type="expression" dxfId="2" priority="3">
      <formula>C22&lt;&gt;""</formula>
    </cfRule>
  </conditionalFormatting>
  <conditionalFormatting sqref="J22:K27">
    <cfRule type="expression" dxfId="1" priority="2">
      <formula>C22&lt;&gt;""</formula>
    </cfRule>
  </conditionalFormatting>
  <hyperlinks>
    <hyperlink ref="D16:J16" location="Fiche_Activité_Budget!F29" display="Compléter la section Rapport final des objectifs de ventes pour chaque activité dans l'onglet Fiche_Activité_Budget cliquer ici" xr:uid="{81666EAF-DC1E-4A14-9EF3-9263E0CECFC9}"/>
    <hyperlink ref="D17:J17" location="Fiche_Activité_Budget!F46" display="Compléter la section Rapport final des budgets pour chaque activité dans la Fiche_Événement_Budget cliquer ici" xr:uid="{DB88CBAF-01D6-4503-B2E3-4007042377D0}"/>
    <hyperlink ref="D18:J18" location="Formulaire_Demande!F98" display="Compléter la section Rapport final des sources de financement - Section E cliquer ici" xr:uid="{A452CD62-836E-4200-9B0F-30D259203ED5}"/>
    <hyperlink ref="D17:K17" location="Fiche_Activité_Budget!F46" display="Compléter la section Rapport final des budgets pour chaque activité dans la Fiche_Activité_Budget cliquer ici" xr:uid="{093190D6-3F4B-4E3A-B33A-DA3C961BC736}"/>
    <hyperlink ref="D18:K18" location="Formulaire_Demande!F95" display="Compléter la section Rapport final des sources de financement - Section E cliquer ici" xr:uid="{934E3DE9-C209-470B-8AD2-A80E84D5566F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438C9430-0339-4821-B321-996DF2EC9809}">
          <x14:formula1>
            <xm:f>Paramètres!$A$2:$A$3</xm:f>
          </x14:formula1>
          <xm:sqref>H22:H27 K36 K40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A64A-9491-4164-BD71-5E9BB719FDBD}">
  <sheetPr>
    <tabColor theme="3" tint="0.59999389629810485"/>
  </sheetPr>
  <dimension ref="B1:Q68"/>
  <sheetViews>
    <sheetView showGridLines="0" zoomScaleNormal="100" workbookViewId="0">
      <selection activeCell="C6" sqref="C6:I6"/>
    </sheetView>
  </sheetViews>
  <sheetFormatPr baseColWidth="10" defaultColWidth="10.81640625" defaultRowHeight="14" x14ac:dyDescent="0.35"/>
  <cols>
    <col min="1" max="1" width="1.54296875" style="28" customWidth="1"/>
    <col min="2" max="2" width="2.54296875" style="28" customWidth="1"/>
    <col min="3" max="3" width="17.81640625" style="28" customWidth="1"/>
    <col min="4" max="4" width="25.81640625" style="28" customWidth="1"/>
    <col min="5" max="5" width="18.54296875" style="95" customWidth="1"/>
    <col min="6" max="6" width="18.54296875" style="28" customWidth="1"/>
    <col min="7" max="7" width="20.54296875" style="28" customWidth="1"/>
    <col min="8" max="8" width="19.54296875" style="28" customWidth="1"/>
    <col min="9" max="9" width="18.54296875" style="28" customWidth="1"/>
    <col min="10" max="10" width="2.54296875" style="95" customWidth="1"/>
    <col min="11" max="11" width="1.54296875" style="28" customWidth="1"/>
    <col min="12" max="12" width="10.54296875" style="28" customWidth="1"/>
    <col min="13" max="13" width="32.26953125" style="28" customWidth="1"/>
    <col min="14" max="14" width="14.54296875" style="28" customWidth="1"/>
    <col min="15" max="16" width="21.54296875" style="28" customWidth="1"/>
    <col min="17" max="16384" width="10.81640625" style="28"/>
  </cols>
  <sheetData>
    <row r="1" spans="2:17" ht="38.15" customHeight="1" x14ac:dyDescent="0.35">
      <c r="E1" s="378" t="s">
        <v>44</v>
      </c>
      <c r="F1" s="378"/>
      <c r="G1" s="378"/>
      <c r="H1" s="378"/>
      <c r="I1" s="378"/>
      <c r="J1" s="378"/>
      <c r="K1" s="141"/>
      <c r="L1" s="141"/>
      <c r="N1" s="141"/>
      <c r="O1" s="142"/>
    </row>
    <row r="2" spans="2:17" ht="18" customHeight="1" x14ac:dyDescent="0.35">
      <c r="J2" s="29" t="s">
        <v>57</v>
      </c>
      <c r="N2" s="95"/>
    </row>
    <row r="3" spans="2:17" ht="18" customHeight="1" x14ac:dyDescent="0.35">
      <c r="C3" s="143"/>
      <c r="D3" s="143"/>
      <c r="E3" s="143"/>
      <c r="F3" s="144"/>
      <c r="J3" s="30" t="s">
        <v>29</v>
      </c>
      <c r="N3" s="95"/>
    </row>
    <row r="4" spans="2:17" ht="10" customHeight="1" thickBot="1" x14ac:dyDescent="0.4">
      <c r="C4" s="143"/>
      <c r="D4" s="143"/>
      <c r="E4" s="143"/>
      <c r="F4" s="144"/>
      <c r="J4" s="30"/>
      <c r="N4" s="95"/>
    </row>
    <row r="5" spans="2:17" ht="10" customHeight="1" x14ac:dyDescent="0.45">
      <c r="B5" s="38"/>
      <c r="C5" s="39"/>
      <c r="D5" s="39"/>
      <c r="E5" s="40"/>
      <c r="F5" s="41"/>
      <c r="G5" s="42"/>
      <c r="H5" s="42"/>
      <c r="I5" s="42"/>
      <c r="J5" s="43"/>
      <c r="M5" s="145"/>
      <c r="N5" s="1"/>
    </row>
    <row r="6" spans="2:17" s="1" customFormat="1" ht="28" customHeight="1" x14ac:dyDescent="0.3">
      <c r="B6" s="44"/>
      <c r="C6" s="349" t="s">
        <v>154</v>
      </c>
      <c r="D6" s="350"/>
      <c r="E6" s="350"/>
      <c r="F6" s="350"/>
      <c r="G6" s="350"/>
      <c r="H6" s="350"/>
      <c r="I6" s="351"/>
      <c r="J6" s="45"/>
      <c r="K6" s="146"/>
      <c r="M6" s="28"/>
    </row>
    <row r="7" spans="2:17" s="1" customFormat="1" ht="10" customHeight="1" x14ac:dyDescent="0.3">
      <c r="B7" s="44"/>
      <c r="C7" s="46"/>
      <c r="D7" s="46"/>
      <c r="E7" s="47"/>
      <c r="F7" s="48"/>
      <c r="G7" s="48"/>
      <c r="H7" s="28"/>
      <c r="I7" s="28"/>
      <c r="J7" s="45"/>
      <c r="K7" s="28"/>
      <c r="M7" s="28"/>
      <c r="N7" s="28"/>
    </row>
    <row r="8" spans="2:17" ht="24" customHeight="1" x14ac:dyDescent="0.45">
      <c r="B8" s="44"/>
      <c r="C8" s="536" t="s">
        <v>31</v>
      </c>
      <c r="D8" s="537"/>
      <c r="E8" s="540"/>
      <c r="F8" s="540"/>
      <c r="G8" s="147" t="s">
        <v>32</v>
      </c>
      <c r="H8" s="540"/>
      <c r="I8" s="541"/>
      <c r="J8" s="56"/>
      <c r="M8" s="148"/>
    </row>
    <row r="9" spans="2:17" ht="24" customHeight="1" thickBot="1" x14ac:dyDescent="0.5">
      <c r="B9" s="44"/>
      <c r="C9" s="336" t="s">
        <v>33</v>
      </c>
      <c r="D9" s="337"/>
      <c r="E9" s="534"/>
      <c r="F9" s="534"/>
      <c r="G9" s="534"/>
      <c r="H9" s="534"/>
      <c r="I9" s="535"/>
      <c r="J9" s="56"/>
      <c r="M9" s="148"/>
    </row>
    <row r="10" spans="2:17" ht="24" customHeight="1" x14ac:dyDescent="0.35">
      <c r="B10" s="44"/>
      <c r="C10" s="336" t="s">
        <v>50</v>
      </c>
      <c r="D10" s="337"/>
      <c r="E10" s="513">
        <f>+Formulaire_Demande!F22</f>
        <v>0</v>
      </c>
      <c r="F10" s="513"/>
      <c r="G10" s="513"/>
      <c r="H10" s="513"/>
      <c r="I10" s="514"/>
      <c r="J10" s="56"/>
      <c r="M10" s="506" t="s">
        <v>151</v>
      </c>
      <c r="N10" s="504"/>
    </row>
    <row r="11" spans="2:17" ht="24" customHeight="1" thickBot="1" x14ac:dyDescent="0.4">
      <c r="B11" s="44"/>
      <c r="C11" s="336" t="s">
        <v>34</v>
      </c>
      <c r="D11" s="337"/>
      <c r="E11" s="513">
        <f>+Formulaire_Demande!F23</f>
        <v>0</v>
      </c>
      <c r="F11" s="513"/>
      <c r="G11" s="513"/>
      <c r="H11" s="513"/>
      <c r="I11" s="514"/>
      <c r="J11" s="56"/>
      <c r="M11" s="506"/>
      <c r="N11" s="505"/>
    </row>
    <row r="12" spans="2:17" ht="24" customHeight="1" x14ac:dyDescent="0.35">
      <c r="B12" s="44"/>
      <c r="C12" s="336" t="s">
        <v>35</v>
      </c>
      <c r="D12" s="337"/>
      <c r="E12" s="513">
        <f>+Formulaire_Demande!F24</f>
        <v>0</v>
      </c>
      <c r="F12" s="513"/>
      <c r="G12" s="513"/>
      <c r="H12" s="513"/>
      <c r="I12" s="514"/>
      <c r="J12" s="56"/>
    </row>
    <row r="13" spans="2:17" ht="24" customHeight="1" x14ac:dyDescent="0.3">
      <c r="B13" s="44"/>
      <c r="C13" s="538" t="s">
        <v>14</v>
      </c>
      <c r="D13" s="539"/>
      <c r="E13" s="542" t="s">
        <v>15</v>
      </c>
      <c r="F13" s="542"/>
      <c r="G13" s="150" t="s">
        <v>36</v>
      </c>
      <c r="H13" s="515">
        <f>+Formulaire_Demande!F25</f>
        <v>0</v>
      </c>
      <c r="I13" s="516"/>
      <c r="J13" s="56"/>
      <c r="O13" s="151"/>
      <c r="P13" s="1"/>
      <c r="Q13" s="152"/>
    </row>
    <row r="14" spans="2:17" ht="10" customHeight="1" x14ac:dyDescent="0.35">
      <c r="B14" s="44"/>
      <c r="C14" s="90"/>
      <c r="D14" s="90"/>
      <c r="E14" s="112"/>
      <c r="F14" s="111"/>
      <c r="G14" s="111"/>
      <c r="H14" s="111"/>
      <c r="I14" s="111"/>
      <c r="J14" s="56"/>
      <c r="O14" s="151"/>
      <c r="P14" s="151"/>
      <c r="Q14" s="151"/>
    </row>
    <row r="15" spans="2:17" ht="24" customHeight="1" x14ac:dyDescent="0.3">
      <c r="B15" s="44"/>
      <c r="C15" s="536" t="s">
        <v>51</v>
      </c>
      <c r="D15" s="537"/>
      <c r="E15" s="511" t="str">
        <f>Formulaire_Demande!F31&amp;" "&amp;Formulaire_Demande!F32</f>
        <v xml:space="preserve"> </v>
      </c>
      <c r="F15" s="511"/>
      <c r="G15" s="511"/>
      <c r="H15" s="511"/>
      <c r="I15" s="512"/>
      <c r="J15" s="56"/>
      <c r="O15" s="151"/>
      <c r="P15" s="151"/>
      <c r="Q15" s="151"/>
    </row>
    <row r="16" spans="2:17" ht="24" customHeight="1" x14ac:dyDescent="0.3">
      <c r="B16" s="44"/>
      <c r="C16" s="336" t="s">
        <v>166</v>
      </c>
      <c r="D16" s="337"/>
      <c r="E16" s="513" t="str">
        <f>IF(Formulaire_Demande!F33="","",Formulaire_Demande!F33)</f>
        <v/>
      </c>
      <c r="F16" s="513"/>
      <c r="G16" s="513"/>
      <c r="H16" s="513"/>
      <c r="I16" s="514"/>
      <c r="J16" s="56"/>
      <c r="O16" s="151"/>
      <c r="P16" s="151"/>
      <c r="Q16" s="151"/>
    </row>
    <row r="17" spans="2:17" ht="24" customHeight="1" x14ac:dyDescent="0.3">
      <c r="B17" s="44"/>
      <c r="C17" s="538" t="s">
        <v>167</v>
      </c>
      <c r="D17" s="539"/>
      <c r="E17" s="515" t="str">
        <f>IF(Formulaire_Demande!F35="","",Formulaire_Demande!F35)</f>
        <v/>
      </c>
      <c r="F17" s="515"/>
      <c r="G17" s="515"/>
      <c r="H17" s="515"/>
      <c r="I17" s="516"/>
      <c r="J17" s="56"/>
      <c r="O17" s="151"/>
      <c r="P17" s="151"/>
      <c r="Q17" s="151"/>
    </row>
    <row r="18" spans="2:17" ht="10" customHeight="1" x14ac:dyDescent="0.35">
      <c r="B18" s="44"/>
      <c r="C18" s="90"/>
      <c r="D18" s="90"/>
      <c r="E18" s="112"/>
      <c r="F18" s="111"/>
      <c r="G18" s="111"/>
      <c r="H18" s="111"/>
      <c r="I18" s="111"/>
      <c r="J18" s="56"/>
      <c r="O18" s="151"/>
      <c r="P18" s="151"/>
      <c r="Q18" s="151"/>
    </row>
    <row r="19" spans="2:17" ht="24" customHeight="1" x14ac:dyDescent="0.3">
      <c r="B19" s="44"/>
      <c r="C19" s="536" t="s">
        <v>168</v>
      </c>
      <c r="D19" s="537"/>
      <c r="E19" s="511" t="str">
        <f>IF(OR(Formulaire_Demande!F40="",Formulaire_Demande!F41=""),Formulaire_Demande!F31&amp;" "&amp;Formulaire_Demande!F32,Formulaire_Demande!F40&amp;" "&amp;Formulaire_Demande!F41)</f>
        <v xml:space="preserve"> </v>
      </c>
      <c r="F19" s="511"/>
      <c r="G19" s="511"/>
      <c r="H19" s="511"/>
      <c r="I19" s="512"/>
      <c r="J19" s="56"/>
      <c r="O19" s="151"/>
      <c r="P19" s="151"/>
      <c r="Q19" s="151"/>
    </row>
    <row r="20" spans="2:17" ht="24" customHeight="1" x14ac:dyDescent="0.3">
      <c r="B20" s="44"/>
      <c r="C20" s="336" t="s">
        <v>11</v>
      </c>
      <c r="D20" s="337"/>
      <c r="E20" s="513">
        <f>IF(Formulaire_Demande!F42="",Formulaire_Demande!F33,Formulaire_Demande!F42)</f>
        <v>0</v>
      </c>
      <c r="F20" s="513"/>
      <c r="G20" s="513"/>
      <c r="H20" s="513"/>
      <c r="I20" s="514"/>
      <c r="J20" s="56"/>
      <c r="O20" s="151"/>
      <c r="P20" s="151"/>
      <c r="Q20" s="151"/>
    </row>
    <row r="21" spans="2:17" ht="24" customHeight="1" x14ac:dyDescent="0.3">
      <c r="B21" s="44"/>
      <c r="C21" s="336" t="s">
        <v>13</v>
      </c>
      <c r="D21" s="337"/>
      <c r="E21" s="513">
        <f>IF(Formulaire_Demande!F44="",Formulaire_Demande!F35,Formulaire_Demande!F44)</f>
        <v>0</v>
      </c>
      <c r="F21" s="513"/>
      <c r="G21" s="513"/>
      <c r="H21" s="513"/>
      <c r="I21" s="514"/>
      <c r="J21" s="56"/>
      <c r="O21" s="151"/>
      <c r="P21" s="151"/>
      <c r="Q21" s="151"/>
    </row>
    <row r="22" spans="2:17" ht="24" customHeight="1" x14ac:dyDescent="0.3">
      <c r="B22" s="44"/>
      <c r="C22" s="538" t="s">
        <v>12</v>
      </c>
      <c r="D22" s="539"/>
      <c r="E22" s="515">
        <f>IF(Formulaire_Demande!F43="",Formulaire_Demande!F34,Formulaire_Demande!F43)</f>
        <v>0</v>
      </c>
      <c r="F22" s="515"/>
      <c r="G22" s="515"/>
      <c r="H22" s="515"/>
      <c r="I22" s="516"/>
      <c r="J22" s="56"/>
      <c r="O22" s="151"/>
      <c r="P22" s="151"/>
      <c r="Q22" s="151"/>
    </row>
    <row r="23" spans="2:17" ht="10" customHeight="1" thickBot="1" x14ac:dyDescent="0.4">
      <c r="B23" s="44"/>
      <c r="C23" s="90"/>
      <c r="D23" s="90"/>
      <c r="E23" s="112"/>
      <c r="F23" s="111"/>
      <c r="G23" s="111"/>
      <c r="H23" s="111"/>
      <c r="I23" s="111"/>
      <c r="J23" s="56"/>
      <c r="O23" s="151"/>
      <c r="P23" s="151"/>
      <c r="Q23" s="151"/>
    </row>
    <row r="24" spans="2:17" ht="36" customHeight="1" thickBot="1" x14ac:dyDescent="0.4">
      <c r="B24" s="44"/>
      <c r="C24" s="546" t="s">
        <v>92</v>
      </c>
      <c r="D24" s="547"/>
      <c r="E24" s="153" t="str">
        <f>IF(Formulaire_Demande!G53="","",Formulaire_Demande!G53)</f>
        <v/>
      </c>
      <c r="F24" s="153"/>
      <c r="G24" s="154"/>
      <c r="H24" s="154"/>
      <c r="I24" s="155"/>
      <c r="J24" s="56"/>
      <c r="M24" s="156" t="s">
        <v>153</v>
      </c>
      <c r="N24" s="17"/>
      <c r="O24" s="157"/>
      <c r="P24" s="157"/>
      <c r="Q24" s="157"/>
    </row>
    <row r="25" spans="2:17" ht="36" customHeight="1" x14ac:dyDescent="0.35">
      <c r="B25" s="44"/>
      <c r="C25" s="548" t="s">
        <v>176</v>
      </c>
      <c r="D25" s="549"/>
      <c r="E25" s="158" t="str">
        <f>IF(Formulaire_Demande!G54="","",Formulaire_Demande!G54)</f>
        <v/>
      </c>
      <c r="F25" s="158"/>
      <c r="G25" s="159"/>
      <c r="H25" s="159"/>
      <c r="I25" s="160"/>
      <c r="J25" s="56"/>
      <c r="M25" s="161"/>
      <c r="N25" s="162"/>
      <c r="O25" s="157"/>
      <c r="P25" s="157"/>
      <c r="Q25" s="157"/>
    </row>
    <row r="26" spans="2:17" ht="10" customHeight="1" x14ac:dyDescent="0.35">
      <c r="B26" s="44"/>
      <c r="C26" s="62"/>
      <c r="D26" s="163"/>
      <c r="E26" s="159"/>
      <c r="F26" s="159"/>
      <c r="G26" s="159"/>
      <c r="H26" s="159"/>
      <c r="I26" s="160"/>
      <c r="J26" s="56"/>
      <c r="M26" s="164"/>
      <c r="O26" s="157"/>
      <c r="P26" s="157"/>
      <c r="Q26" s="157"/>
    </row>
    <row r="27" spans="2:17" ht="53.5" customHeight="1" x14ac:dyDescent="0.3">
      <c r="B27" s="44"/>
      <c r="C27" s="446" t="s">
        <v>112</v>
      </c>
      <c r="D27" s="447"/>
      <c r="E27" s="517" t="str">
        <f>IF(Formulaire_Demande!F67="","",Formulaire_Demande!F67)</f>
        <v/>
      </c>
      <c r="F27" s="517"/>
      <c r="G27" s="517"/>
      <c r="H27" s="517"/>
      <c r="I27" s="518"/>
      <c r="J27" s="56"/>
      <c r="N27" s="510"/>
      <c r="O27" s="510"/>
      <c r="P27" s="510"/>
      <c r="Q27" s="510"/>
    </row>
    <row r="28" spans="2:17" ht="33" customHeight="1" x14ac:dyDescent="0.3">
      <c r="B28" s="44"/>
      <c r="C28" s="444" t="s">
        <v>95</v>
      </c>
      <c r="D28" s="445"/>
      <c r="E28" s="158" t="str">
        <f>IF(Formulaire_Demande!F69="","",Formulaire_Demande!F69)</f>
        <v/>
      </c>
      <c r="F28" s="158"/>
      <c r="G28" s="165"/>
      <c r="H28" s="165"/>
      <c r="I28" s="166"/>
      <c r="J28" s="56"/>
      <c r="N28" s="151"/>
      <c r="O28" s="151"/>
      <c r="P28" s="151"/>
      <c r="Q28" s="151"/>
    </row>
    <row r="29" spans="2:17" ht="33" customHeight="1" x14ac:dyDescent="0.3">
      <c r="B29" s="44"/>
      <c r="C29" s="446" t="s">
        <v>143</v>
      </c>
      <c r="D29" s="447"/>
      <c r="E29" s="517">
        <f>+Fiche_Activité_Budget!E19</f>
        <v>0</v>
      </c>
      <c r="F29" s="517"/>
      <c r="G29" s="167"/>
      <c r="H29" s="517" t="str">
        <f>IF(Fiche_Activité_Budget!AO19="","",Fiche_Activité_Budget!AO19)</f>
        <v/>
      </c>
      <c r="I29" s="518"/>
      <c r="J29" s="56"/>
      <c r="N29" s="151"/>
      <c r="O29" s="151"/>
      <c r="P29" s="151"/>
      <c r="Q29" s="151"/>
    </row>
    <row r="30" spans="2:17" ht="33" customHeight="1" x14ac:dyDescent="0.3">
      <c r="B30" s="44"/>
      <c r="C30" s="523"/>
      <c r="D30" s="517"/>
      <c r="E30" s="517" t="str">
        <f>IF(Fiche_Activité_Budget!Q19="","",Fiche_Activité_Budget!Q19)</f>
        <v/>
      </c>
      <c r="F30" s="517"/>
      <c r="G30" s="167"/>
      <c r="H30" s="517" t="str">
        <f>IF(Fiche_Activité_Budget!BA19="","",Fiche_Activité_Budget!BA19)</f>
        <v/>
      </c>
      <c r="I30" s="518"/>
      <c r="J30" s="56"/>
      <c r="N30" s="151"/>
      <c r="O30" s="151"/>
      <c r="P30" s="151"/>
      <c r="Q30" s="151"/>
    </row>
    <row r="31" spans="2:17" ht="33" customHeight="1" x14ac:dyDescent="0.3">
      <c r="B31" s="44"/>
      <c r="C31" s="524"/>
      <c r="D31" s="525"/>
      <c r="E31" s="522" t="str">
        <f>IF(Fiche_Activité_Budget!AC19="","",Fiche_Activité_Budget!AC19)</f>
        <v/>
      </c>
      <c r="F31" s="522"/>
      <c r="G31" s="168"/>
      <c r="H31" s="522" t="str">
        <f>IF(Fiche_Activité_Budget!BM19="","",Fiche_Activité_Budget!BM19)</f>
        <v/>
      </c>
      <c r="I31" s="533"/>
      <c r="J31" s="56"/>
      <c r="N31" s="151"/>
      <c r="O31" s="151"/>
      <c r="P31" s="151"/>
      <c r="Q31" s="151"/>
    </row>
    <row r="32" spans="2:17" ht="10" customHeight="1" x14ac:dyDescent="0.35">
      <c r="B32" s="44"/>
      <c r="C32" s="111"/>
      <c r="D32" s="111"/>
      <c r="E32" s="111"/>
      <c r="F32" s="111"/>
      <c r="G32" s="111"/>
      <c r="H32" s="111"/>
      <c r="I32" s="111"/>
      <c r="J32" s="56"/>
    </row>
    <row r="33" spans="2:13" ht="22" customHeight="1" x14ac:dyDescent="0.3">
      <c r="B33" s="129"/>
      <c r="C33" s="544" t="s">
        <v>169</v>
      </c>
      <c r="D33" s="545"/>
      <c r="E33" s="169">
        <f>Formulaire_Demande!E97</f>
        <v>0</v>
      </c>
      <c r="F33" s="53"/>
      <c r="G33" s="53"/>
      <c r="H33" s="53"/>
      <c r="I33" s="170"/>
      <c r="J33" s="56"/>
    </row>
    <row r="34" spans="2:13" ht="22" customHeight="1" x14ac:dyDescent="0.3">
      <c r="B34" s="129"/>
      <c r="C34" s="444" t="s">
        <v>37</v>
      </c>
      <c r="D34" s="445"/>
      <c r="E34" s="171">
        <f>+Fiche_Activité_Budget!E77+Fiche_Activité_Budget!Q77+Fiche_Activité_Budget!AC77+Fiche_Activité_Budget!AO77+Fiche_Activité_Budget!BA77+Fiche_Activité_Budget!BM77</f>
        <v>0</v>
      </c>
      <c r="F34" s="58"/>
      <c r="G34" s="58"/>
      <c r="H34" s="58"/>
      <c r="I34" s="172"/>
      <c r="J34" s="56"/>
    </row>
    <row r="35" spans="2:13" ht="22" customHeight="1" x14ac:dyDescent="0.3">
      <c r="B35" s="129"/>
      <c r="C35" s="444" t="s">
        <v>38</v>
      </c>
      <c r="D35" s="445"/>
      <c r="E35" s="171">
        <f>+E34*0.5</f>
        <v>0</v>
      </c>
      <c r="F35" s="58"/>
      <c r="G35" s="58"/>
      <c r="H35" s="58"/>
      <c r="I35" s="172"/>
      <c r="J35" s="56"/>
    </row>
    <row r="36" spans="2:13" ht="15.5" x14ac:dyDescent="0.3">
      <c r="B36" s="129"/>
      <c r="C36" s="55"/>
      <c r="D36" s="58"/>
      <c r="E36" s="173"/>
      <c r="F36" s="58"/>
      <c r="G36" s="58"/>
      <c r="H36" s="58"/>
      <c r="I36" s="172"/>
      <c r="J36" s="56"/>
    </row>
    <row r="37" spans="2:13" ht="22" customHeight="1" x14ac:dyDescent="0.3">
      <c r="B37" s="129"/>
      <c r="C37" s="526" t="s">
        <v>163</v>
      </c>
      <c r="D37" s="527"/>
      <c r="E37" s="174">
        <f>SUM(E33,E38:E41)</f>
        <v>0</v>
      </c>
      <c r="F37" s="543" t="str">
        <f>IF(E37=0,"","Total incluant le montant demandé à la SODEC")</f>
        <v/>
      </c>
      <c r="G37" s="543"/>
      <c r="H37" s="543"/>
      <c r="I37" s="172"/>
      <c r="J37" s="56"/>
    </row>
    <row r="38" spans="2:13" ht="22" customHeight="1" x14ac:dyDescent="0.3">
      <c r="B38" s="129"/>
      <c r="C38" s="520" t="s">
        <v>6</v>
      </c>
      <c r="D38" s="521"/>
      <c r="E38" s="171">
        <f>+Formulaire_Demande!E96</f>
        <v>0</v>
      </c>
      <c r="F38" s="519"/>
      <c r="G38" s="519"/>
      <c r="H38" s="171"/>
      <c r="I38" s="172"/>
      <c r="J38" s="56"/>
    </row>
    <row r="39" spans="2:13" ht="22" customHeight="1" x14ac:dyDescent="0.3">
      <c r="B39" s="129"/>
      <c r="C39" s="520" t="s">
        <v>203</v>
      </c>
      <c r="D39" s="521"/>
      <c r="E39" s="171">
        <f>Formulaire_Demande!E98</f>
        <v>0</v>
      </c>
      <c r="F39" s="175"/>
      <c r="G39" s="175"/>
      <c r="H39" s="171"/>
      <c r="I39" s="172"/>
      <c r="J39" s="56"/>
    </row>
    <row r="40" spans="2:13" ht="22" customHeight="1" x14ac:dyDescent="0.3">
      <c r="B40" s="129"/>
      <c r="C40" s="520" t="s">
        <v>206</v>
      </c>
      <c r="D40" s="521"/>
      <c r="E40" s="171">
        <f>Formulaire_Demande!E102</f>
        <v>0</v>
      </c>
      <c r="F40" s="175"/>
      <c r="G40" s="175"/>
      <c r="H40" s="171"/>
      <c r="I40" s="172"/>
      <c r="J40" s="56"/>
    </row>
    <row r="41" spans="2:13" ht="22" customHeight="1" x14ac:dyDescent="0.3">
      <c r="B41" s="129"/>
      <c r="C41" s="502" t="s">
        <v>204</v>
      </c>
      <c r="D41" s="503"/>
      <c r="E41" s="176">
        <f>Formulaire_Demande!E106</f>
        <v>0</v>
      </c>
      <c r="F41" s="177"/>
      <c r="G41" s="177"/>
      <c r="H41" s="176"/>
      <c r="I41" s="178"/>
      <c r="J41" s="56"/>
    </row>
    <row r="42" spans="2:13" ht="10" customHeight="1" x14ac:dyDescent="0.3">
      <c r="B42" s="129"/>
      <c r="C42" s="1"/>
      <c r="D42" s="1"/>
      <c r="E42" s="1"/>
      <c r="F42" s="1"/>
      <c r="G42" s="1"/>
      <c r="H42" s="1"/>
      <c r="J42" s="56"/>
    </row>
    <row r="43" spans="2:13" ht="22" customHeight="1" x14ac:dyDescent="0.3">
      <c r="B43" s="129"/>
      <c r="C43" s="550" t="s">
        <v>39</v>
      </c>
      <c r="D43" s="551"/>
      <c r="E43" s="554"/>
      <c r="F43" s="179"/>
      <c r="G43" s="179"/>
      <c r="H43" s="180" t="s">
        <v>170</v>
      </c>
      <c r="I43" s="181">
        <f>ROUND(E43*0.7,0)</f>
        <v>0</v>
      </c>
      <c r="J43" s="56"/>
    </row>
    <row r="44" spans="2:13" ht="22" customHeight="1" x14ac:dyDescent="0.3">
      <c r="B44" s="129"/>
      <c r="C44" s="552"/>
      <c r="D44" s="553"/>
      <c r="E44" s="555"/>
      <c r="H44" s="182" t="s">
        <v>40</v>
      </c>
      <c r="I44" s="183">
        <f>ROUND(E43*0.3,0)</f>
        <v>0</v>
      </c>
      <c r="J44" s="56"/>
    </row>
    <row r="45" spans="2:13" ht="17.5" x14ac:dyDescent="0.3">
      <c r="B45" s="129"/>
      <c r="C45" s="184"/>
      <c r="D45" s="185"/>
      <c r="E45" s="48"/>
      <c r="G45" s="182"/>
      <c r="H45" s="186"/>
      <c r="I45" s="187"/>
      <c r="J45" s="56"/>
    </row>
    <row r="46" spans="2:13" ht="48" customHeight="1" x14ac:dyDescent="0.3">
      <c r="B46" s="129"/>
      <c r="C46" s="556" t="s">
        <v>164</v>
      </c>
      <c r="D46" s="557"/>
      <c r="E46" s="557"/>
      <c r="G46" s="188" t="s">
        <v>165</v>
      </c>
      <c r="I46" s="189" t="s">
        <v>207</v>
      </c>
      <c r="J46" s="56"/>
      <c r="M46" s="190" t="str">
        <f>IF(M47="","","ATTENTION")</f>
        <v/>
      </c>
    </row>
    <row r="47" spans="2:13" ht="24" customHeight="1" x14ac:dyDescent="0.3">
      <c r="B47" s="129"/>
      <c r="C47" s="563"/>
      <c r="D47" s="564"/>
      <c r="E47" s="564"/>
      <c r="G47" s="140"/>
      <c r="I47" s="191" t="str">
        <f>IF(G47="","",ROUND($E$43*G47,0))</f>
        <v/>
      </c>
      <c r="J47" s="56"/>
      <c r="M47" s="192" t="str">
        <f>IF(SUM(G47:G49)&gt;100%,"Réviser les pourcentages","")</f>
        <v/>
      </c>
    </row>
    <row r="48" spans="2:13" ht="24" customHeight="1" x14ac:dyDescent="0.3">
      <c r="B48" s="129"/>
      <c r="C48" s="563"/>
      <c r="D48" s="564"/>
      <c r="E48" s="564"/>
      <c r="G48" s="140"/>
      <c r="I48" s="191" t="str">
        <f>IF(G48="","",ROUND($E$43*G48,0))</f>
        <v/>
      </c>
      <c r="J48" s="56"/>
    </row>
    <row r="49" spans="2:14" ht="24" customHeight="1" x14ac:dyDescent="0.3">
      <c r="B49" s="129"/>
      <c r="C49" s="563"/>
      <c r="D49" s="564"/>
      <c r="E49" s="564"/>
      <c r="G49" s="140"/>
      <c r="I49" s="191" t="str">
        <f>IF(G49="","",ROUND($E$43*G49,0))</f>
        <v/>
      </c>
      <c r="J49" s="56"/>
    </row>
    <row r="50" spans="2:14" ht="10" customHeight="1" x14ac:dyDescent="0.3">
      <c r="B50" s="129"/>
      <c r="C50" s="193"/>
      <c r="D50" s="194"/>
      <c r="E50" s="195"/>
      <c r="F50" s="196"/>
      <c r="G50" s="197"/>
      <c r="H50" s="198"/>
      <c r="I50" s="199"/>
      <c r="J50" s="56"/>
    </row>
    <row r="51" spans="2:14" ht="10" customHeight="1" x14ac:dyDescent="0.3">
      <c r="B51" s="129"/>
      <c r="C51" s="151"/>
      <c r="D51" s="151"/>
      <c r="E51" s="1"/>
      <c r="F51" s="152"/>
      <c r="H51" s="200"/>
      <c r="J51" s="56"/>
    </row>
    <row r="52" spans="2:14" s="203" customFormat="1" ht="28" customHeight="1" x14ac:dyDescent="0.35">
      <c r="B52" s="201"/>
      <c r="C52" s="560" t="s">
        <v>80</v>
      </c>
      <c r="D52" s="561"/>
      <c r="E52" s="561"/>
      <c r="F52" s="561"/>
      <c r="G52" s="561"/>
      <c r="H52" s="561"/>
      <c r="I52" s="562"/>
      <c r="J52" s="202"/>
    </row>
    <row r="53" spans="2:14" ht="40" customHeight="1" x14ac:dyDescent="0.3">
      <c r="B53" s="129"/>
      <c r="C53" s="531" t="s">
        <v>147</v>
      </c>
      <c r="D53" s="532"/>
      <c r="E53" s="532"/>
      <c r="F53" s="532"/>
      <c r="G53" s="508"/>
      <c r="H53" s="508"/>
      <c r="I53" s="509"/>
      <c r="J53" s="56"/>
    </row>
    <row r="54" spans="2:14" ht="28" customHeight="1" x14ac:dyDescent="0.4">
      <c r="B54" s="129"/>
      <c r="C54" s="531" t="s">
        <v>144</v>
      </c>
      <c r="D54" s="532"/>
      <c r="E54" s="532"/>
      <c r="F54" s="532"/>
      <c r="G54" s="508"/>
      <c r="H54" s="508"/>
      <c r="I54" s="509"/>
      <c r="J54" s="56"/>
      <c r="N54" s="204"/>
    </row>
    <row r="55" spans="2:14" ht="40" customHeight="1" x14ac:dyDescent="0.3">
      <c r="B55" s="129"/>
      <c r="C55" s="531" t="s">
        <v>160</v>
      </c>
      <c r="D55" s="532"/>
      <c r="E55" s="532"/>
      <c r="F55" s="532"/>
      <c r="G55" s="508"/>
      <c r="H55" s="508"/>
      <c r="I55" s="509"/>
      <c r="J55" s="56"/>
      <c r="N55" s="151"/>
    </row>
    <row r="56" spans="2:14" ht="28" customHeight="1" x14ac:dyDescent="0.3">
      <c r="B56" s="129"/>
      <c r="C56" s="531" t="s">
        <v>145</v>
      </c>
      <c r="D56" s="532"/>
      <c r="E56" s="532"/>
      <c r="F56" s="532"/>
      <c r="G56" s="508"/>
      <c r="H56" s="508"/>
      <c r="I56" s="509"/>
      <c r="J56" s="56"/>
      <c r="N56" s="151"/>
    </row>
    <row r="57" spans="2:14" ht="40" customHeight="1" x14ac:dyDescent="0.3">
      <c r="B57" s="129"/>
      <c r="C57" s="531" t="s">
        <v>146</v>
      </c>
      <c r="D57" s="532"/>
      <c r="E57" s="532"/>
      <c r="F57" s="532"/>
      <c r="G57" s="508"/>
      <c r="H57" s="508"/>
      <c r="I57" s="509"/>
      <c r="J57" s="56"/>
      <c r="N57" s="151"/>
    </row>
    <row r="58" spans="2:14" ht="40" customHeight="1" x14ac:dyDescent="0.3">
      <c r="B58" s="129"/>
      <c r="C58" s="531" t="s">
        <v>148</v>
      </c>
      <c r="D58" s="532"/>
      <c r="E58" s="532"/>
      <c r="F58" s="532"/>
      <c r="G58" s="508"/>
      <c r="H58" s="508"/>
      <c r="I58" s="509"/>
      <c r="J58" s="56"/>
      <c r="N58" s="157"/>
    </row>
    <row r="59" spans="2:14" ht="14.15" customHeight="1" x14ac:dyDescent="0.3">
      <c r="B59" s="129"/>
      <c r="C59" s="193"/>
      <c r="D59" s="194"/>
      <c r="E59" s="195"/>
      <c r="F59" s="196"/>
      <c r="G59" s="197"/>
      <c r="H59" s="198"/>
      <c r="I59" s="199"/>
      <c r="J59" s="56"/>
    </row>
    <row r="60" spans="2:14" ht="31" customHeight="1" x14ac:dyDescent="0.3">
      <c r="B60" s="129"/>
      <c r="C60" s="560" t="s">
        <v>62</v>
      </c>
      <c r="D60" s="561"/>
      <c r="E60" s="561"/>
      <c r="F60" s="561"/>
      <c r="G60" s="561"/>
      <c r="H60" s="561"/>
      <c r="I60" s="562"/>
      <c r="J60" s="56"/>
    </row>
    <row r="61" spans="2:14" ht="191.15" customHeight="1" x14ac:dyDescent="0.3">
      <c r="B61" s="129"/>
      <c r="C61" s="356"/>
      <c r="D61" s="357"/>
      <c r="E61" s="357"/>
      <c r="F61" s="357"/>
      <c r="G61" s="357"/>
      <c r="H61" s="357"/>
      <c r="I61" s="358"/>
      <c r="J61" s="56"/>
    </row>
    <row r="62" spans="2:14" x14ac:dyDescent="0.3">
      <c r="B62" s="129"/>
      <c r="C62" s="1"/>
      <c r="D62" s="1"/>
      <c r="E62" s="1"/>
      <c r="F62" s="1"/>
      <c r="G62" s="1"/>
      <c r="H62" s="1"/>
      <c r="J62" s="56"/>
    </row>
    <row r="63" spans="2:14" x14ac:dyDescent="0.3">
      <c r="B63" s="129"/>
      <c r="C63" s="1"/>
      <c r="D63" s="1"/>
      <c r="E63" s="1"/>
      <c r="F63" s="1"/>
      <c r="G63" s="1"/>
      <c r="H63" s="1"/>
      <c r="J63" s="56"/>
    </row>
    <row r="64" spans="2:14" x14ac:dyDescent="0.3">
      <c r="B64" s="129"/>
      <c r="C64" s="1"/>
      <c r="D64" s="1"/>
      <c r="E64" s="1"/>
      <c r="F64" s="1"/>
      <c r="G64" s="1"/>
      <c r="H64" s="1"/>
      <c r="J64" s="56"/>
    </row>
    <row r="65" spans="2:10" ht="15.5" x14ac:dyDescent="0.3">
      <c r="B65" s="129"/>
      <c r="C65" s="529"/>
      <c r="D65" s="529"/>
      <c r="E65" s="205"/>
      <c r="G65" s="507"/>
      <c r="H65" s="507"/>
      <c r="I65" s="206"/>
      <c r="J65" s="56"/>
    </row>
    <row r="66" spans="2:10" ht="15.5" x14ac:dyDescent="0.3">
      <c r="B66" s="129"/>
      <c r="C66" s="530"/>
      <c r="D66" s="530"/>
      <c r="E66" s="207" t="s">
        <v>41</v>
      </c>
      <c r="G66" s="559" t="s">
        <v>42</v>
      </c>
      <c r="H66" s="559"/>
      <c r="I66" s="207" t="s">
        <v>41</v>
      </c>
      <c r="J66" s="56"/>
    </row>
    <row r="67" spans="2:10" ht="36" customHeight="1" x14ac:dyDescent="0.3">
      <c r="B67" s="129"/>
      <c r="C67" s="558" t="s">
        <v>192</v>
      </c>
      <c r="D67" s="558"/>
      <c r="E67" s="558"/>
      <c r="G67" s="528" t="s">
        <v>43</v>
      </c>
      <c r="H67" s="528"/>
      <c r="I67" s="528"/>
      <c r="J67" s="56"/>
    </row>
    <row r="68" spans="2:10" ht="14.5" thickBot="1" x14ac:dyDescent="0.35">
      <c r="B68" s="116"/>
      <c r="C68" s="88"/>
      <c r="D68" s="88"/>
      <c r="E68" s="88"/>
      <c r="F68" s="88"/>
      <c r="G68" s="88"/>
      <c r="H68" s="88"/>
      <c r="I68" s="208"/>
      <c r="J68" s="89"/>
    </row>
  </sheetData>
  <sheetProtection algorithmName="SHA-512" hashValue="JTfCMZDafIgYoDeasVBqeapZKFjgkjlJEz5mM6/XA0YzvKCf09Fpg57JGfQhjqtcDdxuONpaAJi3b8ltEsEQ5Q==" saltValue="hUuYiYRfxrs/GxIUj0KNIQ==" spinCount="100000" sheet="1" objects="1" scenarios="1" formatRows="0"/>
  <mergeCells count="84">
    <mergeCell ref="C43:D44"/>
    <mergeCell ref="E43:E44"/>
    <mergeCell ref="C46:E46"/>
    <mergeCell ref="C67:E67"/>
    <mergeCell ref="G66:H66"/>
    <mergeCell ref="C60:I60"/>
    <mergeCell ref="G56:I56"/>
    <mergeCell ref="C47:E47"/>
    <mergeCell ref="C48:E48"/>
    <mergeCell ref="C49:E49"/>
    <mergeCell ref="C52:I52"/>
    <mergeCell ref="H8:I8"/>
    <mergeCell ref="H13:I13"/>
    <mergeCell ref="E13:F13"/>
    <mergeCell ref="C40:D40"/>
    <mergeCell ref="F37:H37"/>
    <mergeCell ref="C28:D28"/>
    <mergeCell ref="E29:F29"/>
    <mergeCell ref="C29:D29"/>
    <mergeCell ref="C22:D22"/>
    <mergeCell ref="C33:D33"/>
    <mergeCell ref="C24:D24"/>
    <mergeCell ref="C25:D25"/>
    <mergeCell ref="C16:D16"/>
    <mergeCell ref="C17:D17"/>
    <mergeCell ref="C19:D19"/>
    <mergeCell ref="C21:D21"/>
    <mergeCell ref="E1:J1"/>
    <mergeCell ref="E10:I10"/>
    <mergeCell ref="C27:D27"/>
    <mergeCell ref="E9:I9"/>
    <mergeCell ref="C6:I6"/>
    <mergeCell ref="C8:D8"/>
    <mergeCell ref="C9:D9"/>
    <mergeCell ref="C10:D10"/>
    <mergeCell ref="C11:D11"/>
    <mergeCell ref="C12:D12"/>
    <mergeCell ref="C13:D13"/>
    <mergeCell ref="C15:D15"/>
    <mergeCell ref="E15:I15"/>
    <mergeCell ref="E16:I16"/>
    <mergeCell ref="E8:F8"/>
    <mergeCell ref="E12:I12"/>
    <mergeCell ref="E11:I11"/>
    <mergeCell ref="G67:I67"/>
    <mergeCell ref="C65:D65"/>
    <mergeCell ref="C66:D66"/>
    <mergeCell ref="C61:I61"/>
    <mergeCell ref="C53:F53"/>
    <mergeCell ref="C54:F54"/>
    <mergeCell ref="C55:F55"/>
    <mergeCell ref="C56:F56"/>
    <mergeCell ref="C57:F57"/>
    <mergeCell ref="C58:F58"/>
    <mergeCell ref="G53:I53"/>
    <mergeCell ref="G54:I54"/>
    <mergeCell ref="G55:I55"/>
    <mergeCell ref="C20:D20"/>
    <mergeCell ref="H31:I31"/>
    <mergeCell ref="C39:D39"/>
    <mergeCell ref="E30:F30"/>
    <mergeCell ref="E31:F31"/>
    <mergeCell ref="C34:D34"/>
    <mergeCell ref="C35:D35"/>
    <mergeCell ref="C30:D30"/>
    <mergeCell ref="C31:D31"/>
    <mergeCell ref="C37:D37"/>
    <mergeCell ref="C38:D38"/>
    <mergeCell ref="C41:D41"/>
    <mergeCell ref="N10:N11"/>
    <mergeCell ref="M10:M11"/>
    <mergeCell ref="G65:H65"/>
    <mergeCell ref="G57:I57"/>
    <mergeCell ref="G58:I58"/>
    <mergeCell ref="N27:Q27"/>
    <mergeCell ref="E19:I19"/>
    <mergeCell ref="E20:I20"/>
    <mergeCell ref="E21:I21"/>
    <mergeCell ref="E22:I22"/>
    <mergeCell ref="E17:I17"/>
    <mergeCell ref="E27:I27"/>
    <mergeCell ref="H29:I29"/>
    <mergeCell ref="H30:I30"/>
    <mergeCell ref="F38:G38"/>
  </mergeCells>
  <conditionalFormatting sqref="M46">
    <cfRule type="containsText" dxfId="0" priority="1" operator="containsText" text="ATTENTION">
      <formula>NOT(ISERROR(SEARCH("ATTENTION",M46)))</formula>
    </cfRule>
  </conditionalFormatting>
  <dataValidations count="1">
    <dataValidation allowBlank="1" showInputMessage="1" showErrorMessage="1" prompt="Inscrire la ventilation budgétaire" sqref="C47:C49" xr:uid="{C0AE5C14-BA69-4742-B42A-A051F43FBF20}"/>
  </dataValidations>
  <printOptions horizontalCentered="1"/>
  <pageMargins left="0.25" right="0.25" top="0.75" bottom="0.75" header="0.3" footer="0.3"/>
  <pageSetup paperSize="5" scale="69" fitToHeight="6" orientation="portrait" r:id="rId1"/>
  <headerFooter>
    <oddFooter>&amp;L&amp;"Calibri,Italique"&amp;9Direction générale affaires internationales, exportation et mise en marché du cinéma&amp;R&amp;P/&amp;N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BFBAC50E-E28E-4755-A32B-FD0E37E9962F}">
          <x14:formula1>
            <xm:f>Paramètres!$D$1</xm:f>
          </x14:formula1>
          <xm:sqref>N24 N10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E27"/>
  <sheetViews>
    <sheetView workbookViewId="0"/>
  </sheetViews>
  <sheetFormatPr baseColWidth="10" defaultColWidth="10.81640625" defaultRowHeight="14" x14ac:dyDescent="0.3"/>
  <cols>
    <col min="1" max="2" width="10.81640625" style="2"/>
    <col min="3" max="3" width="24" style="1" bestFit="1" customWidth="1"/>
    <col min="4" max="16384" width="10.81640625" style="1"/>
  </cols>
  <sheetData>
    <row r="1" spans="1:5" x14ac:dyDescent="0.3">
      <c r="A1" s="3" t="s">
        <v>2</v>
      </c>
      <c r="B1" s="3" t="s">
        <v>56</v>
      </c>
      <c r="C1" s="3" t="s">
        <v>65</v>
      </c>
      <c r="D1" s="1" t="s">
        <v>152</v>
      </c>
      <c r="E1" s="1" t="s">
        <v>201</v>
      </c>
    </row>
    <row r="2" spans="1:5" x14ac:dyDescent="0.3">
      <c r="A2" s="2" t="s">
        <v>181</v>
      </c>
      <c r="B2" s="4">
        <v>1</v>
      </c>
      <c r="C2" s="1" t="s">
        <v>66</v>
      </c>
      <c r="E2" s="1" t="s">
        <v>202</v>
      </c>
    </row>
    <row r="3" spans="1:5" ht="14.5" x14ac:dyDescent="0.3">
      <c r="A3" s="2" t="s">
        <v>182</v>
      </c>
      <c r="B3" s="4">
        <v>2</v>
      </c>
      <c r="C3" s="5" t="s">
        <v>67</v>
      </c>
    </row>
    <row r="4" spans="1:5" x14ac:dyDescent="0.3">
      <c r="B4" s="4">
        <v>3</v>
      </c>
      <c r="C4" s="1" t="s">
        <v>68</v>
      </c>
    </row>
    <row r="5" spans="1:5" x14ac:dyDescent="0.3">
      <c r="B5" s="4">
        <v>4</v>
      </c>
    </row>
    <row r="6" spans="1:5" x14ac:dyDescent="0.3">
      <c r="B6" s="4">
        <v>5</v>
      </c>
    </row>
    <row r="7" spans="1:5" x14ac:dyDescent="0.3">
      <c r="B7" s="4">
        <v>6</v>
      </c>
    </row>
    <row r="8" spans="1:5" x14ac:dyDescent="0.3">
      <c r="B8" s="4">
        <v>7</v>
      </c>
    </row>
    <row r="9" spans="1:5" x14ac:dyDescent="0.3">
      <c r="B9" s="4">
        <v>8</v>
      </c>
    </row>
    <row r="10" spans="1:5" x14ac:dyDescent="0.3">
      <c r="B10" s="4">
        <v>9</v>
      </c>
    </row>
    <row r="11" spans="1:5" x14ac:dyDescent="0.3">
      <c r="B11" s="4">
        <v>10</v>
      </c>
    </row>
    <row r="27" ht="78.650000000000006" customHeight="1" x14ac:dyDescent="0.3"/>
  </sheetData>
  <sheetProtection algorithmName="SHA-512" hashValue="YlvIQ6ZD3sB0eOU4euVNf9mC3jobgHA6VEYjU6Jdfd+e1JvVwyw9qogFuqDzUFN1WffFPyBJsvP9FV5CznRvvA==" saltValue="SBCVNJWo/G400t/wrZKJV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Formulaire_Demande</vt:lpstr>
      <vt:lpstr>Fiche_Activité_Budget</vt:lpstr>
      <vt:lpstr>Rapport_Final</vt:lpstr>
      <vt:lpstr>Recommandation</vt:lpstr>
      <vt:lpstr>Paramètres</vt:lpstr>
      <vt:lpstr>Recommandation!Impression_des_titres</vt:lpstr>
      <vt:lpstr>Fiche_Activité_Budget!Zone_d_impression</vt:lpstr>
      <vt:lpstr>Formulaire_Demande!Zone_d_impression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2023-10-23T17:32:18Z</cp:lastPrinted>
  <dcterms:created xsi:type="dcterms:W3CDTF">2022-01-14T20:29:40Z</dcterms:created>
  <dcterms:modified xsi:type="dcterms:W3CDTF">2023-10-25T12:12:31Z</dcterms:modified>
</cp:coreProperties>
</file>