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decgouvqcca-my.sharepoint.com/personal/marlene_verger_sodec_gouv_qc_ca/Documents/MVerger_OneDrive/Revision_Documents_Programmes/Aff Int/Ajustements mineurs - Fév-Mars 2023/Livre/"/>
    </mc:Choice>
  </mc:AlternateContent>
  <xr:revisionPtr revIDLastSave="799" documentId="8_{5EAD3829-F827-43B5-BC75-EFBBC1A204F3}" xr6:coauthVersionLast="47" xr6:coauthVersionMax="47" xr10:uidLastSave="{47BF2578-7D5E-4F0F-B49D-E738D0E40897}"/>
  <workbookProtection workbookAlgorithmName="SHA-512" workbookHashValue="eN2avlb5wZQQh12sS1oPYSSspADeUIzcuvzGMEbwL9ol9txq2KuUt8frLXEWAlkktoEPhscK6K00oBNvh2l2vg==" workbookSaltValue="z/IJGn1j/qVC8K8/C2+Msw==" workbookSpinCount="100000" lockStructure="1"/>
  <bookViews>
    <workbookView xWindow="28680" yWindow="-120" windowWidth="29040" windowHeight="15840" xr2:uid="{BC5C81BE-90F5-413C-80D5-389039D68E10}"/>
  </bookViews>
  <sheets>
    <sheet name="Formulaire_Demande" sheetId="1" r:id="rId1"/>
    <sheet name="Rapport_Final" sheetId="20" r:id="rId2"/>
    <sheet name="Recommandation" sheetId="17" state="hidden" r:id="rId3"/>
    <sheet name="Report_Analyse" sheetId="18" state="hidden" r:id="rId4"/>
    <sheet name="Paramètres" sheetId="9" state="hidden" r:id="rId5"/>
  </sheets>
  <definedNames>
    <definedName name="_xlnm.Print_Titles" localSheetId="2">Recommandation!$1:$4</definedName>
    <definedName name="_xlnm.Print_Area" localSheetId="0">Formulaire_Demande!$A$1:$J$103</definedName>
    <definedName name="_xlnm.Print_Area" localSheetId="1">Rapport_Final!$A$1:$L$17</definedName>
    <definedName name="_xlnm.Print_Area" localSheetId="2">Recommandation!$A$1:$K$66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F23" i="17"/>
  <c r="F22" i="17"/>
  <c r="F21" i="17"/>
  <c r="H14" i="17" l="1"/>
  <c r="H43" i="17"/>
  <c r="H40" i="17"/>
  <c r="F40" i="17"/>
  <c r="F39" i="17"/>
  <c r="F35" i="17"/>
  <c r="F34" i="17"/>
  <c r="F32" i="17"/>
  <c r="F31" i="17"/>
  <c r="F28" i="17"/>
  <c r="F27" i="17"/>
  <c r="F26" i="17"/>
  <c r="F25" i="17"/>
  <c r="F20" i="17"/>
  <c r="F18" i="17"/>
  <c r="F17" i="17"/>
  <c r="F16" i="17"/>
  <c r="F13" i="17"/>
  <c r="F12" i="17"/>
  <c r="F11" i="17"/>
  <c r="F10" i="17"/>
  <c r="F9" i="17"/>
  <c r="E84" i="1" l="1"/>
  <c r="F33" i="17"/>
  <c r="F36" i="17"/>
  <c r="F29" i="17"/>
  <c r="N4" i="18"/>
  <c r="K4" i="18"/>
  <c r="G4" i="18"/>
  <c r="H39" i="17" l="1"/>
  <c r="E87" i="1"/>
  <c r="F92" i="1" s="1"/>
  <c r="M52" i="17"/>
  <c r="M51" i="17" s="1"/>
  <c r="M4" i="18"/>
  <c r="L4" i="18"/>
  <c r="J4" i="18"/>
  <c r="I4" i="18"/>
  <c r="H4" i="18"/>
  <c r="F4" i="18"/>
  <c r="E4" i="18"/>
  <c r="D4" i="18"/>
  <c r="C4" i="18"/>
  <c r="B4" i="18"/>
  <c r="I54" i="17"/>
  <c r="I53" i="17"/>
  <c r="I52" i="17"/>
  <c r="I49" i="17"/>
  <c r="I48" i="17"/>
  <c r="E89" i="1" l="1"/>
  <c r="H45" i="17" s="1"/>
  <c r="H41" i="17"/>
</calcChain>
</file>

<file path=xl/sharedStrings.xml><?xml version="1.0" encoding="utf-8"?>
<sst xmlns="http://schemas.openxmlformats.org/spreadsheetml/2006/main" count="328" uniqueCount="312">
  <si>
    <t>Nom de l'entreprise requérante</t>
  </si>
  <si>
    <t>Titre de l'œuvre</t>
  </si>
  <si>
    <t>Adresse</t>
  </si>
  <si>
    <t>Ville</t>
  </si>
  <si>
    <t>OUI/NON</t>
  </si>
  <si>
    <t>Requérant</t>
  </si>
  <si>
    <t>Représentant officiel de l'entreprise - personne autorisée à signer</t>
  </si>
  <si>
    <t>Programme d'aide à l'exportation et au rayonnement culturel 
Livre et édition</t>
  </si>
  <si>
    <t>CATÉGORIE</t>
  </si>
  <si>
    <t>Poésie</t>
  </si>
  <si>
    <t>Théâtre</t>
  </si>
  <si>
    <t>Roman (œuvre de fiction seulement)</t>
  </si>
  <si>
    <t>Album illustré jeunesse</t>
  </si>
  <si>
    <t>Livre d'art (excepté ouvrage de grand luxe à tirage limité)</t>
  </si>
  <si>
    <t>Bande dessinée</t>
  </si>
  <si>
    <t>Essai en sciences humaines</t>
  </si>
  <si>
    <t>Recueil de chanson</t>
  </si>
  <si>
    <t>SECTION A : IDENTIFICATION DU REQUÉRANT</t>
  </si>
  <si>
    <t>SECTION B : ŒUVRE</t>
  </si>
  <si>
    <t>Catégorie</t>
  </si>
  <si>
    <t>Auteur</t>
  </si>
  <si>
    <t>Langue de traduction</t>
  </si>
  <si>
    <t>Maison d'édition qui acquiert les droits</t>
  </si>
  <si>
    <t>Pays de la maison d'édition qui acquiert les droits</t>
  </si>
  <si>
    <t>Coût de traduction</t>
  </si>
  <si>
    <t>Coût de révision</t>
  </si>
  <si>
    <t>Coût total</t>
  </si>
  <si>
    <t>Volet 2.5 - Aide à la traduction d'œuvres québécoises</t>
  </si>
  <si>
    <t xml:space="preserve">Prénom </t>
  </si>
  <si>
    <t>LANGUEORIGINALE</t>
  </si>
  <si>
    <t>Subvention recommandée</t>
  </si>
  <si>
    <t>Élaine Dumont</t>
  </si>
  <si>
    <t>Directrice, Affaires internationales, exportation 
et mise en marché du cinéma</t>
  </si>
  <si>
    <t>Date</t>
  </si>
  <si>
    <t>José Dubeau</t>
  </si>
  <si>
    <t>Montant demandé</t>
  </si>
  <si>
    <t>SECTION C : CALCUL DE L'AIDE</t>
  </si>
  <si>
    <t>(75% des coûts admissibles et maximum 12,500 $)</t>
  </si>
  <si>
    <t>CONTRAT</t>
  </si>
  <si>
    <t>Licence</t>
  </si>
  <si>
    <t>Entente</t>
  </si>
  <si>
    <t>FORMATLIVRE</t>
  </si>
  <si>
    <t xml:space="preserve">Langue originale </t>
  </si>
  <si>
    <t xml:space="preserve">Date d'acquisition des droits </t>
  </si>
  <si>
    <t>Date de parution au Québec</t>
  </si>
  <si>
    <t>Titre œuvre</t>
  </si>
  <si>
    <t>Territoire(s) distribution</t>
  </si>
  <si>
    <t>Année contrat</t>
  </si>
  <si>
    <t>Langue origine</t>
  </si>
  <si>
    <t>Langue traduite</t>
  </si>
  <si>
    <t>A-valoir</t>
  </si>
  <si>
    <t>Tirage initial</t>
  </si>
  <si>
    <t>Nature contrat</t>
  </si>
  <si>
    <t>Editeur Qc</t>
  </si>
  <si>
    <t>Editeur étranger</t>
  </si>
  <si>
    <r>
      <t xml:space="preserve">Nombre de </t>
    </r>
    <r>
      <rPr>
        <b/>
        <sz val="12"/>
        <rFont val="Arial"/>
        <family val="2"/>
      </rPr>
      <t>mots</t>
    </r>
    <r>
      <rPr>
        <b/>
        <sz val="12"/>
        <color rgb="FF0070C0"/>
        <rFont val="Arial"/>
        <family val="2"/>
      </rPr>
      <t xml:space="preserve"> à traduire</t>
    </r>
  </si>
  <si>
    <r>
      <t xml:space="preserve">Tarif du </t>
    </r>
    <r>
      <rPr>
        <b/>
        <sz val="12"/>
        <rFont val="Arial"/>
        <family val="2"/>
      </rPr>
      <t>mot</t>
    </r>
  </si>
  <si>
    <t>Est une entreprise québécoise en édition de livre agréée</t>
  </si>
  <si>
    <t>TYPE_ENTREPRISE</t>
  </si>
  <si>
    <t>Auteur québécois</t>
  </si>
  <si>
    <t>Code postal</t>
  </si>
  <si>
    <t>Titre de la personne-ressource</t>
  </si>
  <si>
    <t>Téléphone de la personne-ressource</t>
  </si>
  <si>
    <t>Courriel de la personne-ressource</t>
  </si>
  <si>
    <t>* Nom de l'entreprise requérante</t>
  </si>
  <si>
    <r>
      <t xml:space="preserve">* Type d'entreprise </t>
    </r>
    <r>
      <rPr>
        <i/>
        <sz val="10"/>
        <rFont val="Arial"/>
        <family val="2"/>
      </rPr>
      <t>(liste déroulante)</t>
    </r>
  </si>
  <si>
    <t>Province</t>
  </si>
  <si>
    <t>Québec</t>
  </si>
  <si>
    <t>* Adresse</t>
  </si>
  <si>
    <t>* Ville</t>
  </si>
  <si>
    <t>* Code postal</t>
  </si>
  <si>
    <t xml:space="preserve">* Prénom </t>
  </si>
  <si>
    <t>* Nom</t>
  </si>
  <si>
    <t>* Titre du représentant officiel de l'entreprise</t>
  </si>
  <si>
    <t>* Téléphone du représentant officiel de l'entreprise</t>
  </si>
  <si>
    <t>* Courriel du représentant officiel de l'entreprise</t>
  </si>
  <si>
    <t>* Maison d'édition qui dépose la demande</t>
  </si>
  <si>
    <r>
      <t xml:space="preserve">* Catégorie </t>
    </r>
    <r>
      <rPr>
        <i/>
        <sz val="10"/>
        <rFont val="Arial"/>
        <family val="2"/>
      </rPr>
      <t>(liste déroulante)</t>
    </r>
  </si>
  <si>
    <t>* Auteur</t>
  </si>
  <si>
    <r>
      <t xml:space="preserve">* Langue originale </t>
    </r>
    <r>
      <rPr>
        <i/>
        <sz val="10"/>
        <rFont val="Arial"/>
        <family val="2"/>
      </rPr>
      <t>(liste déroulante)</t>
    </r>
  </si>
  <si>
    <t>* Langue de traduction</t>
  </si>
  <si>
    <t>* Prénom du traducteur</t>
  </si>
  <si>
    <t>* Nom du traducteur</t>
  </si>
  <si>
    <t>* Maison d'édition qui acquiert les droits</t>
  </si>
  <si>
    <t>* Pays de la maison d'édition qui acquiert les droits</t>
  </si>
  <si>
    <t>* Territoire(s) de distribution de l'œuvre traduite</t>
  </si>
  <si>
    <r>
      <t xml:space="preserve">* Nature du contrat </t>
    </r>
    <r>
      <rPr>
        <i/>
        <sz val="10"/>
        <rFont val="Arial"/>
        <family val="2"/>
      </rPr>
      <t>(liste déroulante)</t>
    </r>
  </si>
  <si>
    <t>* Coût de révision</t>
  </si>
  <si>
    <t>* Tirage initial</t>
  </si>
  <si>
    <t>* A-valoir (avance sur les redevances)</t>
  </si>
  <si>
    <t xml:space="preserve">No participation </t>
  </si>
  <si>
    <t>No Dossier</t>
  </si>
  <si>
    <t>* Titre de l'œuvre</t>
  </si>
  <si>
    <t>Objet</t>
  </si>
  <si>
    <t>Type d'entreprise</t>
  </si>
  <si>
    <t>Recommandation</t>
  </si>
  <si>
    <t>Nom du représentant officiel</t>
  </si>
  <si>
    <t>Veuillez noter que la SODEC pourra utiliser ce numéro à des fins d'authentification pour la signature électronique de documents</t>
  </si>
  <si>
    <t>Veuillez noter que la SODEC utilisera cette adresse courriel pour communiquer les décisions 
et envoyer tout avis à l'entreprise requérante</t>
  </si>
  <si>
    <t>Veuillez noter que la SODEC utilisera l'adresse courriel ci-dessus pour effectuer le suivi du projet 
(si différent du courriel du représentant officiel)</t>
  </si>
  <si>
    <t>Traducteur</t>
  </si>
  <si>
    <t>INSTRUCTIONS GÉNÉRALES</t>
  </si>
  <si>
    <t xml:space="preserve">Pour déposer une demande </t>
  </si>
  <si>
    <r>
      <t xml:space="preserve">compléter tous les champs requis dans le présent formulaire 
</t>
    </r>
    <r>
      <rPr>
        <b/>
        <i/>
        <sz val="16"/>
        <color rgb="FF0070C0"/>
        <rFont val="Arial"/>
        <family val="2"/>
      </rPr>
      <t>les champs marqués d'un astérisque ( * ) sont obligatoires</t>
    </r>
  </si>
  <si>
    <r>
      <rPr>
        <b/>
        <i/>
        <sz val="14"/>
        <rFont val="Arial"/>
        <family val="2"/>
      </rPr>
      <t>TOUT DOSSIER INCOMPLET SERA REFUSÉ</t>
    </r>
    <r>
      <rPr>
        <b/>
        <i/>
        <sz val="13"/>
        <rFont val="Arial"/>
        <family val="2"/>
      </rPr>
      <t xml:space="preserve">
Les champs marqués d'un astérisque ( * ) sont obligatoires</t>
    </r>
  </si>
  <si>
    <t>Vérification admissibilité de l'entreprise</t>
  </si>
  <si>
    <t>vérifié</t>
  </si>
  <si>
    <t>RECOMMANDATION</t>
  </si>
  <si>
    <t>Vérification admissibilité du projet</t>
  </si>
  <si>
    <t>Commentaires de l'analyste</t>
  </si>
  <si>
    <t>Je déclare que les informations transmises 
sont exactes et véridiques.</t>
  </si>
  <si>
    <t>Ventilation budgétaire</t>
  </si>
  <si>
    <t>Pourcentage alloué par ventilation budgétaire</t>
  </si>
  <si>
    <t>Titre du représentant officiel</t>
  </si>
  <si>
    <t>Courriel du représentant officiel</t>
  </si>
  <si>
    <t>Nom de la personne-ressource</t>
  </si>
  <si>
    <r>
      <t>* Date d'acquisition des droits</t>
    </r>
    <r>
      <rPr>
        <sz val="12"/>
        <rFont val="Arial"/>
        <family val="2"/>
      </rPr>
      <t xml:space="preserve"> </t>
    </r>
    <r>
      <rPr>
        <i/>
        <sz val="10"/>
        <rFont val="Arial"/>
        <family val="2"/>
      </rPr>
      <t>(aaaa-mm-jj)</t>
    </r>
  </si>
  <si>
    <t>Premier versement (70 %)</t>
  </si>
  <si>
    <t>Deuxième versement (30 %)</t>
  </si>
  <si>
    <r>
      <t xml:space="preserve">* Durée du contrat </t>
    </r>
    <r>
      <rPr>
        <i/>
        <sz val="10"/>
        <rFont val="Arial"/>
        <family val="2"/>
      </rPr>
      <t>(en nombre d'années)</t>
    </r>
  </si>
  <si>
    <t>AUD - Dollar Australien</t>
  </si>
  <si>
    <t>CAD - Dollar Canadien</t>
  </si>
  <si>
    <t>CHF - Franc Suisse</t>
  </si>
  <si>
    <t>EUR - Euro</t>
  </si>
  <si>
    <t>GBP - Livre Sterling</t>
  </si>
  <si>
    <t>USD - Dollar US</t>
  </si>
  <si>
    <t>AED - Dirham UAE</t>
  </si>
  <si>
    <t>AFN - Afghani</t>
  </si>
  <si>
    <t>ALL - Lek</t>
  </si>
  <si>
    <t>AMD - Dram Armenien</t>
  </si>
  <si>
    <t>ANG - Florin des Antilles néerlandaises</t>
  </si>
  <si>
    <t>AOA - Kwanza</t>
  </si>
  <si>
    <t>ARS - Peso Argentin</t>
  </si>
  <si>
    <t>AWG - Aruban Florin</t>
  </si>
  <si>
    <t>AZN - Azerbaijanian Manat</t>
  </si>
  <si>
    <t>BAM - Mark Convertible</t>
  </si>
  <si>
    <t>BBD - Dollars Barbados</t>
  </si>
  <si>
    <t>BDT - Taka</t>
  </si>
  <si>
    <t>BGN - Lev Bulgare</t>
  </si>
  <si>
    <t>BHD - Dinar Bahraini</t>
  </si>
  <si>
    <t>BIF - Franc Burundi</t>
  </si>
  <si>
    <t>BMD - Dollar Bermudien</t>
  </si>
  <si>
    <t>BND - Brunei Dollar</t>
  </si>
  <si>
    <t>BOB - Boliviano</t>
  </si>
  <si>
    <t>BOV - Mvdol</t>
  </si>
  <si>
    <t>BRL - Real Brésilien</t>
  </si>
  <si>
    <t>BSD - Dollar Bahaméen</t>
  </si>
  <si>
    <t>BTN - Ngultrum</t>
  </si>
  <si>
    <t>BWP - Pula</t>
  </si>
  <si>
    <t>BYR - Ruble Biélorusse</t>
  </si>
  <si>
    <t>BZD - Dollar de Bélize</t>
  </si>
  <si>
    <t>CLP - Peso Chilien</t>
  </si>
  <si>
    <t>CNY - Yuan Renminbi</t>
  </si>
  <si>
    <t>COP - Peso Colombien</t>
  </si>
  <si>
    <t>CRC - Costa Rican Colon</t>
  </si>
  <si>
    <t>CUC - Peso Convertible</t>
  </si>
  <si>
    <t>CUP - Peso Cubain</t>
  </si>
  <si>
    <t>CVE - Cabo Verde Escudo</t>
  </si>
  <si>
    <t>CZK - Couronne Tchèque</t>
  </si>
  <si>
    <t>DJF - Franc Djiboutien</t>
  </si>
  <si>
    <t>DKK - Couronne Danoise</t>
  </si>
  <si>
    <t>DOP - Peso Dominicain</t>
  </si>
  <si>
    <t>DZD - Dinar algériens</t>
  </si>
  <si>
    <t>EGP - Pound Égyptien</t>
  </si>
  <si>
    <t>ERN - Nakfa</t>
  </si>
  <si>
    <t>ETB - Birr Éthiopienne</t>
  </si>
  <si>
    <t>FJD - Dollar des Fiji</t>
  </si>
  <si>
    <t>FKP - Livre des Îles Malouines</t>
  </si>
  <si>
    <t>GEL - Lari</t>
  </si>
  <si>
    <t>GHS - Cedi du Ghana</t>
  </si>
  <si>
    <t>GIP - Pound de Gibraltar</t>
  </si>
  <si>
    <t>GMD - Dalasi</t>
  </si>
  <si>
    <t>GNF - Franc Guinéen</t>
  </si>
  <si>
    <t>GTQ - Quetzal</t>
  </si>
  <si>
    <t>GYD - Dollar guyanien</t>
  </si>
  <si>
    <t>HKD - Dollar de Hong Kong</t>
  </si>
  <si>
    <t>HNL - Lempira</t>
  </si>
  <si>
    <t>HRK - Kuna</t>
  </si>
  <si>
    <t>HTG - Gourde</t>
  </si>
  <si>
    <t>HUF - Forint</t>
  </si>
  <si>
    <t>IDR - Roupie Indonésienne</t>
  </si>
  <si>
    <t>ILS - Nouveau Sheqel Israélien</t>
  </si>
  <si>
    <t>INR - Roupie Indienne</t>
  </si>
  <si>
    <t>IQD - Dinar Iraquien</t>
  </si>
  <si>
    <t>IRR - Rial Iranien</t>
  </si>
  <si>
    <t>ISK - Couronne Islandaise</t>
  </si>
  <si>
    <t>JMD - Dollars Jamaïcain</t>
  </si>
  <si>
    <t>JOD - Dinar Jordanien</t>
  </si>
  <si>
    <t>JPY - Yen</t>
  </si>
  <si>
    <t>KES - Shilling Kenyan</t>
  </si>
  <si>
    <t>KGS - Som</t>
  </si>
  <si>
    <t>KHR - Riel</t>
  </si>
  <si>
    <t>KMF - Franc Comorien</t>
  </si>
  <si>
    <t>KPW - Won Nord-coréen</t>
  </si>
  <si>
    <t>KRW - Won</t>
  </si>
  <si>
    <t>KWD - Dinar Koweïtien</t>
  </si>
  <si>
    <t>KYD - Cayman Islands Dollar</t>
  </si>
  <si>
    <t>KZT - Tenge</t>
  </si>
  <si>
    <t>LAK - Kip</t>
  </si>
  <si>
    <t>LBP - Pound Libanais</t>
  </si>
  <si>
    <t>LKR - Roupie Sri Lankais</t>
  </si>
  <si>
    <t>LRD - Dollar du Liberia</t>
  </si>
  <si>
    <t>LYD - Dinar Libien</t>
  </si>
  <si>
    <t>MAD - Dirham Marocain</t>
  </si>
  <si>
    <t>MDL - Leu Moldavien</t>
  </si>
  <si>
    <t>MGA - Ariary Malgache</t>
  </si>
  <si>
    <t>MKD - Denar</t>
  </si>
  <si>
    <t>MMK - Kyat</t>
  </si>
  <si>
    <t>MNT - Tugrik</t>
  </si>
  <si>
    <t>MOP - Pataca</t>
  </si>
  <si>
    <t>MRO - Ouguiya</t>
  </si>
  <si>
    <t>MUR - Mauritius Roupie</t>
  </si>
  <si>
    <t>MVR - Rufiyaa</t>
  </si>
  <si>
    <t>MWK - Kwacha</t>
  </si>
  <si>
    <t>MXN - Peso Mexicain</t>
  </si>
  <si>
    <t>MYR - Ringgit Malaisien</t>
  </si>
  <si>
    <t>MZN - Metical</t>
  </si>
  <si>
    <t>NAD - Dollar Namibien</t>
  </si>
  <si>
    <t>NGN - Naira</t>
  </si>
  <si>
    <t>NIO - Cordoba</t>
  </si>
  <si>
    <t>NOK - Couronne Norvégienne</t>
  </si>
  <si>
    <t>NPR - Roupie Népalais</t>
  </si>
  <si>
    <t>NZD - Dollar Néo-Zélandais</t>
  </si>
  <si>
    <t>OMR - Rial Omani</t>
  </si>
  <si>
    <t>PAB - Balboa</t>
  </si>
  <si>
    <t>PEN - Nouveau Sol</t>
  </si>
  <si>
    <t>PGK - Kina</t>
  </si>
  <si>
    <t>PHP - Peso Phillipins</t>
  </si>
  <si>
    <t>PKR - Roupie du Pakistan</t>
  </si>
  <si>
    <t>PLN - Zloty</t>
  </si>
  <si>
    <t>PYG - Guarani</t>
  </si>
  <si>
    <t>QAR - Rial Qatari</t>
  </si>
  <si>
    <t>RON - Leu Roumain</t>
  </si>
  <si>
    <t>RSD - Dinar Serbe</t>
  </si>
  <si>
    <t>RUB - Rouble Russe</t>
  </si>
  <si>
    <t>RWF - Franc Rwandais</t>
  </si>
  <si>
    <t>SAR - Riyal Saoudiens</t>
  </si>
  <si>
    <t>SBD - Dollar des îles Solomon</t>
  </si>
  <si>
    <t>SCR - Roupie seychelloise</t>
  </si>
  <si>
    <t>SDG - Livre Soudanais</t>
  </si>
  <si>
    <t>SEK - Couronne Suédoise</t>
  </si>
  <si>
    <t>SGD - Dollar Singaporien</t>
  </si>
  <si>
    <t>SLL - Leone</t>
  </si>
  <si>
    <t>SOS - Shilling Somalien</t>
  </si>
  <si>
    <t>SRD - Dollars du Surinam</t>
  </si>
  <si>
    <t>SSP - Livre sud-soudanaise</t>
  </si>
  <si>
    <t>STD - Dobra</t>
  </si>
  <si>
    <t>SYP - Pound Syrien</t>
  </si>
  <si>
    <t>SZL - Lilangeni</t>
  </si>
  <si>
    <t>THB - Baht</t>
  </si>
  <si>
    <t>TJS - Somoni</t>
  </si>
  <si>
    <t>TMT - Manat turkmène</t>
  </si>
  <si>
    <t>TND - Dinar Tunisiens</t>
  </si>
  <si>
    <t>TOP - Pa’anga</t>
  </si>
  <si>
    <t>TRY - Livre Turque</t>
  </si>
  <si>
    <t>TTD - Dollars de Trinidad et Tobago</t>
  </si>
  <si>
    <t>TWD - Nouveau dollars Taiwanais</t>
  </si>
  <si>
    <t>TZS - Shilling Tanzanien</t>
  </si>
  <si>
    <t>UAH - Hryvnia</t>
  </si>
  <si>
    <t>UGX - Shilling Ougandaisg</t>
  </si>
  <si>
    <t>UYU - Peso Uruguayen</t>
  </si>
  <si>
    <t>UZS - Sum d’Oubekistan</t>
  </si>
  <si>
    <t>VEF - Bolivar</t>
  </si>
  <si>
    <t>VND - Dong</t>
  </si>
  <si>
    <t>VUV - Vatu</t>
  </si>
  <si>
    <t>WST - Tala</t>
  </si>
  <si>
    <t>XAF - Franc CFA</t>
  </si>
  <si>
    <t>XCD - Dollar des Caraïbes orienta</t>
  </si>
  <si>
    <t>XOF - Franc CFA</t>
  </si>
  <si>
    <t>XPF - Franc CFP</t>
  </si>
  <si>
    <t>YER - Rial du Yemenl</t>
  </si>
  <si>
    <t>ZAR - Rand</t>
  </si>
  <si>
    <t>ZMW - Kwacha Zambien</t>
  </si>
  <si>
    <t>ZWL - Dollars du Zimbabwe</t>
  </si>
  <si>
    <t>DEVISE</t>
  </si>
  <si>
    <r>
      <t xml:space="preserve">* Devise A-valoir </t>
    </r>
    <r>
      <rPr>
        <i/>
        <sz val="10"/>
        <rFont val="Arial"/>
        <family val="2"/>
      </rPr>
      <t>(liste déroulante)</t>
    </r>
  </si>
  <si>
    <t>Devise A-valoir</t>
  </si>
  <si>
    <r>
      <t xml:space="preserve">Durée contrat </t>
    </r>
    <r>
      <rPr>
        <i/>
        <sz val="10"/>
        <color theme="1"/>
        <rFont val="Calibri"/>
        <family val="2"/>
      </rPr>
      <t>(en nbr années)</t>
    </r>
  </si>
  <si>
    <t>Montant appliqué par ventilation budgétaire</t>
  </si>
  <si>
    <r>
      <t xml:space="preserve">* Date de parution au Québec </t>
    </r>
    <r>
      <rPr>
        <i/>
        <sz val="10"/>
        <rFont val="Arial"/>
        <family val="2"/>
      </rPr>
      <t>(aaaa-mm-jj)</t>
    </r>
  </si>
  <si>
    <t>* Montant demandé à la SODEC</t>
  </si>
  <si>
    <t>autres devises en ordre alphabétique</t>
  </si>
  <si>
    <t>Nom</t>
  </si>
  <si>
    <t>Montant admissible à la subvention</t>
  </si>
  <si>
    <t>* Nombre de mots à traduire</t>
  </si>
  <si>
    <t>* Tarif du mot</t>
  </si>
  <si>
    <t>Oui</t>
  </si>
  <si>
    <t>Non</t>
  </si>
  <si>
    <t>Français</t>
  </si>
  <si>
    <t>Anglais</t>
  </si>
  <si>
    <t>Régulier</t>
  </si>
  <si>
    <t>Numérique</t>
  </si>
  <si>
    <t>Régulier et numérique</t>
  </si>
  <si>
    <t>Rapport final</t>
  </si>
  <si>
    <t>RAPPORT FINAL</t>
  </si>
  <si>
    <t>l</t>
  </si>
  <si>
    <t>Programme SODEXPORT - Aide à l'exportation et au rayonnement culturel 
Livre et édition</t>
  </si>
  <si>
    <t>Un exemplaire numérique de l'œuvre originale dans le cas d'une publication simultanée</t>
  </si>
  <si>
    <t>Un exemplaire numérique de l'œuvre traduite</t>
  </si>
  <si>
    <t>Le rapport comprend :</t>
  </si>
  <si>
    <t>Le dernier versement de l'aide est conditionnel à la remise et à l'acceptation du rapport final.</t>
  </si>
  <si>
    <r>
      <rPr>
        <b/>
        <sz val="16"/>
        <color rgb="FF002060"/>
        <rFont val="Arial"/>
        <family val="2"/>
      </rPr>
      <t xml:space="preserve">Un rapport final doit être déposé dans un délai de trois (3) mois après la réalisation du projet </t>
    </r>
    <r>
      <rPr>
        <b/>
        <sz val="14"/>
        <color rgb="FF002060"/>
        <rFont val="Arial"/>
        <family val="2"/>
      </rPr>
      <t xml:space="preserve">
</t>
    </r>
    <r>
      <rPr>
        <b/>
        <i/>
        <sz val="12"/>
        <color rgb="FF002060"/>
        <rFont val="Arial"/>
        <family val="2"/>
      </rPr>
      <t>(condition pour l'octroi du deuxième versement de la subvention)</t>
    </r>
  </si>
  <si>
    <r>
      <t xml:space="preserve">RAPPORT FINAL </t>
    </r>
    <r>
      <rPr>
        <b/>
        <i/>
        <sz val="22"/>
        <color rgb="FFC00000"/>
        <rFont val="Calibri"/>
        <family val="2"/>
      </rPr>
      <t>cliquer ici</t>
    </r>
  </si>
  <si>
    <t xml:space="preserve">Est admissible à l'agrément par le ministre de la Culture et des communications </t>
  </si>
  <si>
    <t>Pour déposer le rapport final</t>
  </si>
  <si>
    <r>
      <t xml:space="preserve">déposer les documents requis tel que mentionné dans l'onglet </t>
    </r>
    <r>
      <rPr>
        <b/>
        <sz val="16"/>
        <color rgb="FF0070C0"/>
        <rFont val="Arial"/>
        <family val="2"/>
      </rPr>
      <t>Rapport_Final</t>
    </r>
    <r>
      <rPr>
        <b/>
        <sz val="16"/>
        <color theme="4" tint="-0.499984740745262"/>
        <rFont val="Arial"/>
        <family val="2"/>
      </rPr>
      <t xml:space="preserve"> </t>
    </r>
    <r>
      <rPr>
        <b/>
        <i/>
        <sz val="16"/>
        <color rgb="FFC00000"/>
        <rFont val="Arial"/>
        <family val="2"/>
      </rPr>
      <t>cliquer ici</t>
    </r>
  </si>
  <si>
    <r>
      <t xml:space="preserve">* S'agit-il d'un auteur québécois </t>
    </r>
    <r>
      <rPr>
        <i/>
        <sz val="10"/>
        <rFont val="Arial"/>
        <family val="2"/>
      </rPr>
      <t>(Oui / Non)</t>
    </r>
  </si>
  <si>
    <t>Le représentant officiel de l'entreprise est la personne ayant la capacité d’engager la société et l’autorisation de signer un contrat d’aide financière.</t>
  </si>
  <si>
    <r>
      <t xml:space="preserve">Personne-ressource pour le traitement du dossier 
</t>
    </r>
    <r>
      <rPr>
        <b/>
        <i/>
        <sz val="12"/>
        <color theme="4" tint="-0.499984740745262"/>
        <rFont val="Arial"/>
        <family val="2"/>
      </rPr>
      <t>(si différent du Représentant officiel de l’entreprise)</t>
    </r>
  </si>
  <si>
    <r>
      <t xml:space="preserve">La page couverture et la page des crédits de l'ouvrage traduit y compris le logotype de la SODEC et la mention suivante dans la langue de traduction de l'ouvrage : </t>
    </r>
    <r>
      <rPr>
        <b/>
        <i/>
        <sz val="12"/>
        <color rgb="FF0070C0"/>
        <rFont val="Arial"/>
        <family val="2"/>
      </rPr>
      <t>La traduction de cette œuvre a été rendue possible grâce au soutien financier de la Société de développement des entreprises culturelles (SODEC)</t>
    </r>
  </si>
  <si>
    <r>
      <t>Délégué</t>
    </r>
    <r>
      <rPr>
        <sz val="11"/>
        <color theme="4" tint="-0.499984740745262"/>
        <rFont val="Calibri"/>
        <family val="2"/>
      </rPr>
      <t>·</t>
    </r>
    <r>
      <rPr>
        <sz val="11"/>
        <color theme="4" tint="-0.499984740745262"/>
        <rFont val="Arial"/>
        <family val="2"/>
      </rPr>
      <t>e Affaires internationales</t>
    </r>
  </si>
  <si>
    <t>dernière mise à jour : 23 octobre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</si>
</sst>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#,##0.00\ &quot;$&quot;_);\(#,##0.00\ &quot;$&quot;\)"/>
    <numFmt numFmtId="44" formatCode="_ * #,##0.00_)\ &quot;$&quot;_ ;_ * \(#,##0.00\)\ &quot;$&quot;_ ;_ * &quot;-&quot;??_)\ &quot;$&quot;_ ;_ @_ "/>
    <numFmt numFmtId="164" formatCode="#,##0\ [$$-C0C]"/>
    <numFmt numFmtId="165" formatCode="yyyy/mmm/dd"/>
    <numFmt numFmtId="166" formatCode="#,##0.00\ [$$-C0C]"/>
    <numFmt numFmtId="167" formatCode="yyyy"/>
    <numFmt numFmtId="168" formatCode="[&lt;=9999999]###\-####;###\-###\-####"/>
    <numFmt numFmtId="169" formatCode="[$-F800]dddd\,\ mmmm\ dd\,\ yyyy"/>
    <numFmt numFmtId="170" formatCode="yyyy/mm/dd;@"/>
  </numFmts>
  <fonts count="64" x14ac:knownFonts="1">
    <font>
      <sz val="11"/>
      <color theme="1"/>
      <name val="Calibri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3"/>
      <name val="Arial"/>
      <family val="2"/>
    </font>
    <font>
      <sz val="12"/>
      <color theme="1"/>
      <name val="Arial"/>
      <family val="2"/>
    </font>
    <font>
      <b/>
      <sz val="16"/>
      <color theme="0"/>
      <name val="Arial"/>
      <family val="2"/>
    </font>
    <font>
      <b/>
      <i/>
      <sz val="16"/>
      <color theme="0"/>
      <name val="Arial"/>
      <family val="2"/>
    </font>
    <font>
      <b/>
      <sz val="14"/>
      <color rgb="FF0070C0"/>
      <name val="Arial"/>
      <family val="2"/>
    </font>
    <font>
      <b/>
      <sz val="13"/>
      <color rgb="FF0070C0"/>
      <name val="Arial"/>
      <family val="2"/>
    </font>
    <font>
      <b/>
      <sz val="12"/>
      <color rgb="FF0070C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4"/>
      <color rgb="FF0070C0"/>
      <name val="Arial"/>
      <family val="2"/>
    </font>
    <font>
      <b/>
      <sz val="14"/>
      <color rgb="FFC00000"/>
      <name val="Arial"/>
      <family val="2"/>
    </font>
    <font>
      <b/>
      <sz val="16"/>
      <color rgb="FFC00000"/>
      <name val="Arial"/>
      <family val="2"/>
    </font>
    <font>
      <b/>
      <sz val="12"/>
      <color rgb="FFC00000"/>
      <name val="Arial"/>
      <family val="2"/>
    </font>
    <font>
      <b/>
      <sz val="11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sz val="11"/>
      <color theme="1"/>
      <name val="Calibri"/>
      <family val="2"/>
    </font>
    <font>
      <b/>
      <sz val="12"/>
      <color theme="4" tint="-0.499984740745262"/>
      <name val="Arial"/>
      <family val="2"/>
    </font>
    <font>
      <i/>
      <sz val="10"/>
      <color rgb="FFC00000"/>
      <name val="Arial"/>
      <family val="2"/>
    </font>
    <font>
      <b/>
      <sz val="13"/>
      <color rgb="FFC00000"/>
      <name val="Arial"/>
      <family val="2"/>
    </font>
    <font>
      <b/>
      <sz val="12"/>
      <color theme="1"/>
      <name val="Calibri"/>
      <family val="2"/>
    </font>
    <font>
      <sz val="11"/>
      <name val="Calibri"/>
      <family val="2"/>
      <scheme val="minor"/>
    </font>
    <font>
      <b/>
      <sz val="13"/>
      <color theme="4" tint="-0.499984740745262"/>
      <name val="Arial"/>
      <family val="2"/>
    </font>
    <font>
      <b/>
      <i/>
      <sz val="12"/>
      <color theme="4" tint="-0.499984740745262"/>
      <name val="Arial"/>
      <family val="2"/>
    </font>
    <font>
      <b/>
      <sz val="11"/>
      <color rgb="FF0070C0"/>
      <name val="Arial"/>
      <family val="2"/>
    </font>
    <font>
      <b/>
      <i/>
      <sz val="13"/>
      <name val="Arial"/>
      <family val="2"/>
    </font>
    <font>
      <u/>
      <sz val="12"/>
      <name val="Arial"/>
      <family val="2"/>
    </font>
    <font>
      <i/>
      <sz val="9"/>
      <color theme="4" tint="-0.499984740745262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sz val="16"/>
      <color theme="4" tint="-0.499984740745262"/>
      <name val="Arial"/>
      <family val="2"/>
    </font>
    <font>
      <b/>
      <sz val="22"/>
      <color rgb="FFC00000"/>
      <name val="Calibri"/>
      <family val="2"/>
    </font>
    <font>
      <b/>
      <sz val="16"/>
      <color theme="4" tint="-0.499984740745262"/>
      <name val="Arial"/>
      <family val="2"/>
    </font>
    <font>
      <b/>
      <i/>
      <sz val="16"/>
      <color rgb="FF0070C0"/>
      <name val="Arial"/>
      <family val="2"/>
    </font>
    <font>
      <b/>
      <i/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i/>
      <sz val="10"/>
      <color theme="1"/>
      <name val="Calibri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u/>
      <sz val="11"/>
      <color theme="10"/>
      <name val="Calibri"/>
      <family val="2"/>
    </font>
    <font>
      <b/>
      <sz val="18"/>
      <color theme="0"/>
      <name val="Arial"/>
      <family val="2"/>
    </font>
    <font>
      <b/>
      <sz val="14"/>
      <color theme="0" tint="-0.14999847407452621"/>
      <name val="Arial"/>
      <family val="2"/>
    </font>
    <font>
      <sz val="11"/>
      <color theme="3" tint="-0.499984740745262"/>
      <name val="Wingdings"/>
      <charset val="2"/>
    </font>
    <font>
      <b/>
      <i/>
      <sz val="12"/>
      <color rgb="FF002060"/>
      <name val="Arial"/>
      <family val="2"/>
    </font>
    <font>
      <b/>
      <sz val="14"/>
      <color rgb="FF002060"/>
      <name val="Arial"/>
      <family val="2"/>
    </font>
    <font>
      <b/>
      <sz val="14"/>
      <color theme="4" tint="-0.499984740745262"/>
      <name val="Arial"/>
      <family val="2"/>
    </font>
    <font>
      <b/>
      <i/>
      <sz val="12"/>
      <color rgb="FF0070C0"/>
      <name val="Arial"/>
      <family val="2"/>
    </font>
    <font>
      <b/>
      <sz val="16"/>
      <color rgb="FF002060"/>
      <name val="Arial"/>
      <family val="2"/>
    </font>
    <font>
      <b/>
      <sz val="22"/>
      <color theme="4" tint="-0.499984740745262"/>
      <name val="Calibri"/>
      <family val="2"/>
    </font>
    <font>
      <b/>
      <i/>
      <sz val="22"/>
      <color rgb="FFC00000"/>
      <name val="Calibri"/>
      <family val="2"/>
    </font>
    <font>
      <b/>
      <sz val="16"/>
      <color rgb="FF0070C0"/>
      <name val="Arial"/>
      <family val="2"/>
    </font>
    <font>
      <b/>
      <i/>
      <sz val="16"/>
      <color rgb="FFC0000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1"/>
      <color theme="4" tint="-0.49998474074526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3E9F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1F7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</borders>
  <cellStyleXfs count="4">
    <xf numFmtId="0" fontId="0" fillId="0" borderId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4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3" fontId="29" fillId="0" borderId="4" xfId="0" applyNumberFormat="1" applyFont="1" applyBorder="1" applyAlignment="1">
      <alignment horizontal="left"/>
    </xf>
    <xf numFmtId="167" fontId="29" fillId="0" borderId="4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166" fontId="0" fillId="0" borderId="0" xfId="0" applyNumberFormat="1"/>
    <xf numFmtId="0" fontId="28" fillId="0" borderId="0" xfId="0" applyFont="1" applyAlignment="1">
      <alignment wrapText="1"/>
    </xf>
    <xf numFmtId="0" fontId="0" fillId="0" borderId="0" xfId="0" applyAlignment="1">
      <alignment wrapText="1"/>
    </xf>
    <xf numFmtId="3" fontId="29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8" fillId="5" borderId="4" xfId="0" applyFont="1" applyFill="1" applyBorder="1" applyAlignment="1">
      <alignment vertical="center" wrapText="1"/>
    </xf>
    <xf numFmtId="167" fontId="28" fillId="5" borderId="4" xfId="0" applyNumberFormat="1" applyFont="1" applyFill="1" applyBorder="1" applyAlignment="1">
      <alignment horizontal="center" vertical="center" wrapText="1"/>
    </xf>
    <xf numFmtId="0" fontId="28" fillId="5" borderId="4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left"/>
    </xf>
    <xf numFmtId="9" fontId="22" fillId="0" borderId="0" xfId="1" applyFont="1" applyBorder="1" applyAlignment="1" applyProtection="1">
      <alignment horizontal="center" vertical="center"/>
    </xf>
    <xf numFmtId="0" fontId="29" fillId="0" borderId="4" xfId="0" applyFont="1" applyBorder="1" applyAlignment="1">
      <alignment horizontal="left"/>
    </xf>
    <xf numFmtId="166" fontId="28" fillId="5" borderId="4" xfId="0" applyNumberFormat="1" applyFont="1" applyFill="1" applyBorder="1" applyAlignment="1">
      <alignment horizontal="center" vertical="center" wrapText="1"/>
    </xf>
    <xf numFmtId="0" fontId="46" fillId="0" borderId="0" xfId="0" applyFont="1"/>
    <xf numFmtId="0" fontId="17" fillId="0" borderId="4" xfId="0" applyFont="1" applyBorder="1" applyAlignment="1" applyProtection="1">
      <alignment horizontal="left" vertical="center" wrapText="1"/>
      <protection locked="0"/>
    </xf>
    <xf numFmtId="0" fontId="17" fillId="0" borderId="24" xfId="0" applyFont="1" applyBorder="1" applyAlignment="1" applyProtection="1">
      <alignment horizontal="left" vertical="center" wrapText="1"/>
      <protection locked="0"/>
    </xf>
    <xf numFmtId="3" fontId="17" fillId="0" borderId="4" xfId="0" applyNumberFormat="1" applyFont="1" applyBorder="1" applyAlignment="1" applyProtection="1">
      <alignment horizontal="left" vertical="center" wrapText="1"/>
      <protection locked="0"/>
    </xf>
    <xf numFmtId="3" fontId="17" fillId="0" borderId="24" xfId="0" applyNumberFormat="1" applyFont="1" applyBorder="1" applyAlignment="1" applyProtection="1">
      <alignment horizontal="left" vertical="center" wrapText="1"/>
      <protection locked="0"/>
    </xf>
    <xf numFmtId="166" fontId="17" fillId="0" borderId="4" xfId="0" applyNumberFormat="1" applyFont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left" vertical="center"/>
      <protection locked="0"/>
    </xf>
    <xf numFmtId="9" fontId="23" fillId="0" borderId="15" xfId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7" fontId="4" fillId="4" borderId="0" xfId="2" applyNumberFormat="1" applyFont="1" applyFill="1" applyBorder="1" applyAlignment="1" applyProtection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 vertical="top"/>
    </xf>
    <xf numFmtId="0" fontId="14" fillId="0" borderId="0" xfId="0" applyFont="1" applyAlignment="1">
      <alignment horizontal="right" vertical="center"/>
    </xf>
    <xf numFmtId="0" fontId="5" fillId="0" borderId="0" xfId="0" applyFont="1" applyAlignment="1">
      <alignment wrapText="1"/>
    </xf>
    <xf numFmtId="0" fontId="30" fillId="0" borderId="0" xfId="0" applyFont="1" applyAlignment="1">
      <alignment vertical="center" wrapText="1"/>
    </xf>
    <xf numFmtId="0" fontId="5" fillId="0" borderId="10" xfId="0" applyFont="1" applyBorder="1"/>
    <xf numFmtId="0" fontId="5" fillId="0" borderId="0" xfId="0" applyFont="1" applyAlignment="1">
      <alignment vertical="center" wrapText="1"/>
    </xf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1" fillId="0" borderId="0" xfId="0" applyFont="1" applyAlignment="1">
      <alignment horizontal="center" vertical="top"/>
    </xf>
    <xf numFmtId="166" fontId="2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vertical="top"/>
    </xf>
    <xf numFmtId="0" fontId="0" fillId="0" borderId="0" xfId="0" applyAlignment="1">
      <alignment horizontal="center" vertical="top" wrapText="1"/>
    </xf>
    <xf numFmtId="0" fontId="35" fillId="0" borderId="0" xfId="0" applyFont="1" applyAlignment="1">
      <alignment horizontal="right" vertical="center"/>
    </xf>
    <xf numFmtId="170" fontId="17" fillId="0" borderId="4" xfId="0" applyNumberFormat="1" applyFont="1" applyBorder="1" applyAlignment="1" applyProtection="1">
      <alignment horizontal="left" vertical="center" wrapText="1"/>
      <protection locked="0"/>
    </xf>
    <xf numFmtId="3" fontId="17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3" fillId="0" borderId="6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11" fillId="0" borderId="11" xfId="0" applyFont="1" applyBorder="1" applyAlignment="1">
      <alignment vertical="center"/>
    </xf>
    <xf numFmtId="0" fontId="40" fillId="0" borderId="0" xfId="0" applyFont="1" applyAlignment="1">
      <alignment horizontal="left" vertical="center" wrapText="1"/>
    </xf>
    <xf numFmtId="0" fontId="40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" fillId="0" borderId="0" xfId="0" applyFont="1"/>
    <xf numFmtId="0" fontId="37" fillId="0" borderId="0" xfId="0" applyFont="1" applyAlignment="1">
      <alignment horizontal="center"/>
    </xf>
    <xf numFmtId="0" fontId="5" fillId="0" borderId="11" xfId="0" applyFont="1" applyBorder="1" applyAlignment="1">
      <alignment horizontal="right" vertical="center"/>
    </xf>
    <xf numFmtId="0" fontId="20" fillId="4" borderId="19" xfId="0" applyFont="1" applyFill="1" applyBorder="1" applyAlignment="1">
      <alignment horizontal="center" vertical="center"/>
    </xf>
    <xf numFmtId="0" fontId="20" fillId="4" borderId="20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left" vertical="center" wrapText="1"/>
    </xf>
    <xf numFmtId="0" fontId="4" fillId="0" borderId="0" xfId="0" applyFont="1"/>
    <xf numFmtId="0" fontId="15" fillId="4" borderId="0" xfId="0" applyFont="1" applyFill="1" applyAlignment="1">
      <alignment horizontal="right" vertical="center"/>
    </xf>
    <xf numFmtId="0" fontId="4" fillId="4" borderId="22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23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4" fillId="4" borderId="0" xfId="0" applyFont="1" applyFill="1" applyAlignment="1">
      <alignment horizontal="left"/>
    </xf>
    <xf numFmtId="0" fontId="5" fillId="4" borderId="21" xfId="0" applyFont="1" applyFill="1" applyBorder="1"/>
    <xf numFmtId="0" fontId="15" fillId="4" borderId="6" xfId="0" applyFont="1" applyFill="1" applyBorder="1"/>
    <xf numFmtId="0" fontId="4" fillId="4" borderId="0" xfId="0" applyFont="1" applyFill="1" applyAlignment="1">
      <alignment horizontal="right"/>
    </xf>
    <xf numFmtId="0" fontId="4" fillId="4" borderId="22" xfId="0" applyFont="1" applyFill="1" applyBorder="1"/>
    <xf numFmtId="0" fontId="4" fillId="4" borderId="1" xfId="0" applyFont="1" applyFill="1" applyBorder="1" applyAlignment="1">
      <alignment horizontal="right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4" fillId="4" borderId="19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horizontal="right" vertical="center"/>
    </xf>
    <xf numFmtId="0" fontId="4" fillId="4" borderId="20" xfId="0" applyFont="1" applyFill="1" applyBorder="1" applyAlignment="1">
      <alignment horizontal="left" vertical="center"/>
    </xf>
    <xf numFmtId="0" fontId="4" fillId="4" borderId="25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vertical="center"/>
    </xf>
    <xf numFmtId="0" fontId="4" fillId="4" borderId="21" xfId="0" applyFont="1" applyFill="1" applyBorder="1" applyAlignment="1">
      <alignment vertical="center"/>
    </xf>
    <xf numFmtId="0" fontId="4" fillId="4" borderId="22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wrapText="1"/>
    </xf>
    <xf numFmtId="165" fontId="4" fillId="4" borderId="1" xfId="0" applyNumberFormat="1" applyFont="1" applyFill="1" applyBorder="1" applyAlignment="1">
      <alignment horizontal="left" wrapText="1"/>
    </xf>
    <xf numFmtId="0" fontId="4" fillId="4" borderId="23" xfId="0" applyFont="1" applyFill="1" applyBorder="1" applyAlignment="1">
      <alignment vertical="center"/>
    </xf>
    <xf numFmtId="0" fontId="4" fillId="0" borderId="0" xfId="0" applyFont="1" applyAlignment="1">
      <alignment horizontal="left" wrapText="1"/>
    </xf>
    <xf numFmtId="165" fontId="4" fillId="0" borderId="0" xfId="0" applyNumberFormat="1" applyFont="1" applyAlignment="1">
      <alignment horizontal="left" wrapText="1"/>
    </xf>
    <xf numFmtId="0" fontId="4" fillId="4" borderId="20" xfId="0" applyFont="1" applyFill="1" applyBorder="1" applyAlignment="1">
      <alignment horizontal="left" wrapText="1"/>
    </xf>
    <xf numFmtId="165" fontId="4" fillId="4" borderId="20" xfId="0" applyNumberFormat="1" applyFont="1" applyFill="1" applyBorder="1" applyAlignment="1">
      <alignment horizontal="left" wrapText="1"/>
    </xf>
    <xf numFmtId="0" fontId="4" fillId="4" borderId="20" xfId="0" applyFont="1" applyFill="1" applyBorder="1" applyAlignment="1">
      <alignment vertical="center"/>
    </xf>
    <xf numFmtId="0" fontId="4" fillId="4" borderId="25" xfId="0" applyFont="1" applyFill="1" applyBorder="1" applyAlignment="1">
      <alignment vertical="center"/>
    </xf>
    <xf numFmtId="0" fontId="4" fillId="4" borderId="0" xfId="0" applyFont="1" applyFill="1" applyAlignment="1">
      <alignment horizontal="left" vertical="center"/>
    </xf>
    <xf numFmtId="0" fontId="4" fillId="4" borderId="21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right"/>
    </xf>
    <xf numFmtId="0" fontId="15" fillId="4" borderId="6" xfId="0" applyFont="1" applyFill="1" applyBorder="1" applyAlignment="1">
      <alignment horizontal="right" vertical="center" wrapText="1"/>
    </xf>
    <xf numFmtId="166" fontId="25" fillId="4" borderId="4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/>
    </xf>
    <xf numFmtId="0" fontId="15" fillId="4" borderId="0" xfId="0" applyFont="1" applyFill="1" applyAlignment="1">
      <alignment horizontal="right" vertical="center" wrapText="1"/>
    </xf>
    <xf numFmtId="166" fontId="17" fillId="4" borderId="0" xfId="0" applyNumberFormat="1" applyFont="1" applyFill="1" applyAlignment="1">
      <alignment horizontal="center" vertical="center" wrapText="1"/>
    </xf>
    <xf numFmtId="166" fontId="2" fillId="4" borderId="4" xfId="0" applyNumberFormat="1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right" vertical="center" wrapText="1"/>
    </xf>
    <xf numFmtId="166" fontId="21" fillId="4" borderId="0" xfId="0" applyNumberFormat="1" applyFont="1" applyFill="1" applyAlignment="1">
      <alignment horizontal="center" vertical="center" wrapText="1"/>
    </xf>
    <xf numFmtId="0" fontId="25" fillId="4" borderId="0" xfId="0" applyFont="1" applyFill="1" applyAlignment="1">
      <alignment horizontal="right" vertical="center"/>
    </xf>
    <xf numFmtId="166" fontId="27" fillId="4" borderId="4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top"/>
    </xf>
    <xf numFmtId="166" fontId="21" fillId="4" borderId="0" xfId="0" applyNumberFormat="1" applyFont="1" applyFill="1" applyAlignment="1">
      <alignment horizontal="center" vertical="top" wrapText="1"/>
    </xf>
    <xf numFmtId="0" fontId="4" fillId="4" borderId="21" xfId="0" applyFont="1" applyFill="1" applyBorder="1" applyAlignment="1">
      <alignment vertical="top"/>
    </xf>
    <xf numFmtId="0" fontId="5" fillId="0" borderId="11" xfId="0" applyFont="1" applyBorder="1" applyAlignment="1">
      <alignment horizontal="right" vertical="top"/>
    </xf>
    <xf numFmtId="0" fontId="4" fillId="4" borderId="1" xfId="0" applyFont="1" applyFill="1" applyBorder="1" applyAlignment="1">
      <alignment horizontal="left" vertical="center"/>
    </xf>
    <xf numFmtId="0" fontId="4" fillId="4" borderId="23" xfId="0" applyFont="1" applyFill="1" applyBorder="1" applyAlignment="1">
      <alignment horizontal="left" vertical="center"/>
    </xf>
    <xf numFmtId="0" fontId="10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10" fillId="0" borderId="13" xfId="0" applyFont="1" applyBorder="1"/>
    <xf numFmtId="164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5" fillId="4" borderId="20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17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right" vertical="center"/>
    </xf>
    <xf numFmtId="0" fontId="17" fillId="4" borderId="1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17" fillId="4" borderId="0" xfId="0" applyFont="1" applyFill="1" applyAlignment="1">
      <alignment vertical="center" wrapText="1"/>
    </xf>
    <xf numFmtId="0" fontId="17" fillId="4" borderId="2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169" fontId="17" fillId="4" borderId="1" xfId="0" applyNumberFormat="1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vertical="center"/>
    </xf>
    <xf numFmtId="0" fontId="17" fillId="4" borderId="23" xfId="0" applyFont="1" applyFill="1" applyBorder="1" applyAlignment="1">
      <alignment vertical="center"/>
    </xf>
    <xf numFmtId="0" fontId="4" fillId="4" borderId="20" xfId="0" applyFont="1" applyFill="1" applyBorder="1" applyAlignment="1">
      <alignment horizontal="left" vertical="center" wrapText="1"/>
    </xf>
    <xf numFmtId="0" fontId="17" fillId="4" borderId="20" xfId="0" applyFont="1" applyFill="1" applyBorder="1" applyAlignment="1">
      <alignment vertical="center"/>
    </xf>
    <xf numFmtId="0" fontId="17" fillId="4" borderId="25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7" fillId="4" borderId="21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3" fontId="4" fillId="4" borderId="0" xfId="0" applyNumberFormat="1" applyFont="1" applyFill="1" applyAlignment="1">
      <alignment horizontal="center" vertical="center" wrapText="1"/>
    </xf>
    <xf numFmtId="166" fontId="4" fillId="4" borderId="0" xfId="0" applyNumberFormat="1" applyFont="1" applyFill="1" applyAlignment="1">
      <alignment horizontal="center" vertical="center" wrapText="1"/>
    </xf>
    <xf numFmtId="166" fontId="34" fillId="4" borderId="0" xfId="0" applyNumberFormat="1" applyFont="1" applyFill="1" applyAlignment="1">
      <alignment horizontal="center" vertical="center" wrapText="1"/>
    </xf>
    <xf numFmtId="166" fontId="15" fillId="4" borderId="0" xfId="0" applyNumberFormat="1" applyFont="1" applyFill="1" applyAlignment="1">
      <alignment horizontal="center" vertical="center" wrapText="1"/>
    </xf>
    <xf numFmtId="0" fontId="25" fillId="4" borderId="0" xfId="0" applyFont="1" applyFill="1" applyAlignment="1">
      <alignment horizontal="right" vertical="center" wrapText="1"/>
    </xf>
    <xf numFmtId="166" fontId="25" fillId="4" borderId="0" xfId="0" applyNumberFormat="1" applyFont="1" applyFill="1" applyAlignment="1">
      <alignment horizontal="center" vertical="center" wrapText="1"/>
    </xf>
    <xf numFmtId="166" fontId="27" fillId="4" borderId="0" xfId="0" applyNumberFormat="1" applyFont="1" applyFill="1" applyAlignment="1">
      <alignment horizontal="center" vertical="center" wrapText="1"/>
    </xf>
    <xf numFmtId="0" fontId="17" fillId="0" borderId="1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11" xfId="0" applyFont="1" applyBorder="1" applyAlignment="1">
      <alignment horizontal="right" vertical="center"/>
    </xf>
    <xf numFmtId="164" fontId="18" fillId="0" borderId="2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164" fontId="18" fillId="0" borderId="21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64" fontId="23" fillId="0" borderId="28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9" fontId="23" fillId="0" borderId="1" xfId="1" applyFont="1" applyBorder="1" applyAlignment="1" applyProtection="1">
      <alignment horizontal="center" vertical="center"/>
    </xf>
    <xf numFmtId="0" fontId="17" fillId="0" borderId="1" xfId="0" applyFont="1" applyBorder="1" applyAlignment="1">
      <alignment vertical="center"/>
    </xf>
    <xf numFmtId="164" fontId="23" fillId="0" borderId="1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164" fontId="22" fillId="0" borderId="0" xfId="0" applyNumberFormat="1" applyFont="1" applyAlignment="1">
      <alignment horizontal="center" vertical="center"/>
    </xf>
    <xf numFmtId="169" fontId="4" fillId="0" borderId="1" xfId="0" applyNumberFormat="1" applyFont="1" applyBorder="1" applyAlignment="1">
      <alignment horizontal="right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top"/>
    </xf>
    <xf numFmtId="0" fontId="17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3" xfId="0" applyFont="1" applyBorder="1" applyAlignment="1">
      <alignment horizontal="right" vertical="center"/>
    </xf>
    <xf numFmtId="0" fontId="17" fillId="0" borderId="14" xfId="0" applyFont="1" applyBorder="1" applyAlignment="1">
      <alignment horizontal="right" vertical="center"/>
    </xf>
    <xf numFmtId="0" fontId="2" fillId="4" borderId="20" xfId="0" applyFont="1" applyFill="1" applyBorder="1" applyAlignment="1">
      <alignment vertical="center"/>
    </xf>
    <xf numFmtId="0" fontId="2" fillId="4" borderId="20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54" fillId="4" borderId="6" xfId="0" applyFont="1" applyFill="1" applyBorder="1" applyAlignment="1">
      <alignment horizontal="center" vertical="center" wrapText="1"/>
    </xf>
    <xf numFmtId="0" fontId="54" fillId="4" borderId="0" xfId="0" applyFont="1" applyFill="1" applyAlignment="1">
      <alignment horizontal="center" vertical="center" wrapText="1"/>
    </xf>
    <xf numFmtId="0" fontId="54" fillId="4" borderId="21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7" fillId="7" borderId="5" xfId="3" applyFont="1" applyFill="1" applyBorder="1" applyAlignment="1" applyProtection="1">
      <alignment horizontal="center" vertical="center"/>
    </xf>
    <xf numFmtId="0" fontId="57" fillId="7" borderId="2" xfId="3" applyFont="1" applyFill="1" applyBorder="1" applyAlignment="1" applyProtection="1">
      <alignment horizontal="center" vertical="center"/>
    </xf>
    <xf numFmtId="0" fontId="57" fillId="7" borderId="3" xfId="3" applyFont="1" applyFill="1" applyBorder="1" applyAlignment="1" applyProtection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left" vertical="center" wrapText="1"/>
    </xf>
    <xf numFmtId="0" fontId="10" fillId="4" borderId="20" xfId="0" applyFont="1" applyFill="1" applyBorder="1" applyAlignment="1">
      <alignment vertical="center"/>
    </xf>
    <xf numFmtId="0" fontId="10" fillId="4" borderId="25" xfId="0" applyFont="1" applyFill="1" applyBorder="1" applyAlignment="1">
      <alignment vertical="center"/>
    </xf>
    <xf numFmtId="0" fontId="15" fillId="4" borderId="6" xfId="0" applyFont="1" applyFill="1" applyBorder="1" applyAlignment="1">
      <alignment horizontal="left" vertical="center"/>
    </xf>
    <xf numFmtId="0" fontId="15" fillId="4" borderId="21" xfId="0" applyFont="1" applyFill="1" applyBorder="1" applyAlignment="1">
      <alignment horizontal="left" vertical="center"/>
    </xf>
    <xf numFmtId="0" fontId="15" fillId="4" borderId="6" xfId="0" applyFont="1" applyFill="1" applyBorder="1" applyAlignment="1">
      <alignment horizontal="left" vertical="center" wrapText="1"/>
    </xf>
    <xf numFmtId="0" fontId="15" fillId="4" borderId="0" xfId="0" applyFont="1" applyFill="1" applyAlignment="1">
      <alignment horizontal="left" vertical="center" wrapText="1"/>
    </xf>
    <xf numFmtId="164" fontId="17" fillId="0" borderId="5" xfId="0" applyNumberFormat="1" applyFont="1" applyBorder="1" applyAlignment="1" applyProtection="1">
      <alignment horizontal="left" vertical="center" wrapText="1"/>
      <protection locked="0"/>
    </xf>
    <xf numFmtId="164" fontId="17" fillId="0" borderId="3" xfId="0" applyNumberFormat="1" applyFont="1" applyBorder="1" applyAlignment="1" applyProtection="1">
      <alignment horizontal="left" vertical="center" wrapText="1"/>
      <protection locked="0"/>
    </xf>
    <xf numFmtId="0" fontId="17" fillId="0" borderId="5" xfId="0" applyFont="1" applyBorder="1" applyAlignment="1" applyProtection="1">
      <alignment horizontal="left" vertical="center" wrapText="1"/>
      <protection locked="0"/>
    </xf>
    <xf numFmtId="0" fontId="17" fillId="0" borderId="2" xfId="0" applyFont="1" applyBorder="1" applyAlignment="1" applyProtection="1">
      <alignment horizontal="left" vertical="center" wrapText="1"/>
      <protection locked="0"/>
    </xf>
    <xf numFmtId="0" fontId="17" fillId="0" borderId="3" xfId="0" applyFont="1" applyBorder="1" applyAlignment="1" applyProtection="1">
      <alignment horizontal="left" vertical="center" wrapText="1"/>
      <protection locked="0"/>
    </xf>
    <xf numFmtId="0" fontId="15" fillId="4" borderId="6" xfId="0" applyFont="1" applyFill="1" applyBorder="1" applyAlignment="1">
      <alignment vertical="center"/>
    </xf>
    <xf numFmtId="0" fontId="15" fillId="4" borderId="0" xfId="0" applyFont="1" applyFill="1" applyAlignment="1">
      <alignment vertical="center"/>
    </xf>
    <xf numFmtId="0" fontId="61" fillId="3" borderId="5" xfId="0" applyFont="1" applyFill="1" applyBorder="1" applyAlignment="1">
      <alignment horizontal="center" vertical="center" wrapText="1"/>
    </xf>
    <xf numFmtId="0" fontId="61" fillId="3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47" fillId="4" borderId="6" xfId="0" applyFont="1" applyFill="1" applyBorder="1" applyAlignment="1">
      <alignment horizontal="center" vertical="center" wrapText="1"/>
    </xf>
    <xf numFmtId="0" fontId="47" fillId="4" borderId="0" xfId="0" applyFont="1" applyFill="1" applyAlignment="1">
      <alignment horizontal="center" vertical="center" wrapText="1"/>
    </xf>
    <xf numFmtId="0" fontId="36" fillId="4" borderId="16" xfId="0" applyFont="1" applyFill="1" applyBorder="1" applyAlignment="1">
      <alignment horizontal="left" vertical="center" wrapText="1"/>
    </xf>
    <xf numFmtId="0" fontId="36" fillId="4" borderId="26" xfId="0" applyFont="1" applyFill="1" applyBorder="1" applyAlignment="1">
      <alignment horizontal="left" vertical="center" wrapText="1"/>
    </xf>
    <xf numFmtId="0" fontId="36" fillId="4" borderId="1" xfId="0" applyFont="1" applyFill="1" applyBorder="1" applyAlignment="1">
      <alignment horizontal="left" vertical="center" wrapText="1"/>
    </xf>
    <xf numFmtId="0" fontId="36" fillId="4" borderId="23" xfId="0" applyFont="1" applyFill="1" applyBorder="1" applyAlignment="1">
      <alignment horizontal="left" vertical="center" wrapText="1"/>
    </xf>
    <xf numFmtId="0" fontId="26" fillId="4" borderId="6" xfId="0" applyFont="1" applyFill="1" applyBorder="1" applyAlignment="1">
      <alignment horizontal="right" vertical="top" wrapText="1"/>
    </xf>
    <xf numFmtId="0" fontId="26" fillId="4" borderId="0" xfId="0" applyFont="1" applyFill="1" applyAlignment="1">
      <alignment horizontal="right" vertical="top" wrapText="1"/>
    </xf>
    <xf numFmtId="0" fontId="49" fillId="3" borderId="0" xfId="0" applyFont="1" applyFill="1" applyAlignment="1">
      <alignment horizontal="center" vertical="center"/>
    </xf>
    <xf numFmtId="168" fontId="17" fillId="0" borderId="5" xfId="0" applyNumberFormat="1" applyFont="1" applyBorder="1" applyAlignment="1" applyProtection="1">
      <alignment horizontal="left" vertical="center" wrapText="1"/>
      <protection locked="0"/>
    </xf>
    <xf numFmtId="168" fontId="17" fillId="0" borderId="3" xfId="0" applyNumberFormat="1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36" fillId="4" borderId="20" xfId="0" applyFont="1" applyFill="1" applyBorder="1" applyAlignment="1">
      <alignment horizontal="left" vertical="center" wrapText="1"/>
    </xf>
    <xf numFmtId="0" fontId="36" fillId="4" borderId="25" xfId="0" applyFont="1" applyFill="1" applyBorder="1" applyAlignment="1">
      <alignment horizontal="left" vertical="center" wrapText="1"/>
    </xf>
    <xf numFmtId="0" fontId="25" fillId="4" borderId="6" xfId="0" applyFont="1" applyFill="1" applyBorder="1" applyAlignment="1">
      <alignment horizontal="right" vertical="center" wrapText="1"/>
    </xf>
    <xf numFmtId="0" fontId="25" fillId="4" borderId="21" xfId="0" applyFont="1" applyFill="1" applyBorder="1" applyAlignment="1">
      <alignment horizontal="right" vertical="center" wrapText="1"/>
    </xf>
    <xf numFmtId="0" fontId="15" fillId="4" borderId="0" xfId="0" applyFont="1" applyFill="1" applyAlignment="1">
      <alignment horizontal="left" vertical="center"/>
    </xf>
    <xf numFmtId="0" fontId="27" fillId="4" borderId="6" xfId="0" applyFont="1" applyFill="1" applyBorder="1" applyAlignment="1">
      <alignment horizontal="right" vertical="center"/>
    </xf>
    <xf numFmtId="0" fontId="27" fillId="4" borderId="21" xfId="0" applyFont="1" applyFill="1" applyBorder="1" applyAlignment="1">
      <alignment horizontal="right" vertical="center"/>
    </xf>
    <xf numFmtId="0" fontId="25" fillId="4" borderId="6" xfId="0" applyFont="1" applyFill="1" applyBorder="1" applyAlignment="1">
      <alignment horizontal="right" vertical="center"/>
    </xf>
    <xf numFmtId="0" fontId="25" fillId="4" borderId="21" xfId="0" applyFont="1" applyFill="1" applyBorder="1" applyAlignment="1">
      <alignment horizontal="right" vertical="center"/>
    </xf>
    <xf numFmtId="0" fontId="15" fillId="4" borderId="6" xfId="0" applyFont="1" applyFill="1" applyBorder="1" applyAlignment="1">
      <alignment horizontal="right" vertical="center"/>
    </xf>
    <xf numFmtId="0" fontId="15" fillId="4" borderId="21" xfId="0" applyFont="1" applyFill="1" applyBorder="1" applyAlignment="1">
      <alignment horizontal="right" vertical="center"/>
    </xf>
    <xf numFmtId="0" fontId="15" fillId="4" borderId="6" xfId="0" applyFont="1" applyFill="1" applyBorder="1" applyAlignment="1">
      <alignment horizontal="right" vertical="center" wrapText="1"/>
    </xf>
    <xf numFmtId="0" fontId="15" fillId="4" borderId="21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top" wrapText="1"/>
    </xf>
    <xf numFmtId="0" fontId="49" fillId="6" borderId="5" xfId="0" applyFont="1" applyFill="1" applyBorder="1" applyAlignment="1">
      <alignment horizontal="center" vertical="center"/>
    </xf>
    <xf numFmtId="0" fontId="49" fillId="6" borderId="2" xfId="0" applyFont="1" applyFill="1" applyBorder="1" applyAlignment="1">
      <alignment horizontal="center" vertical="center"/>
    </xf>
    <xf numFmtId="0" fontId="49" fillId="6" borderId="3" xfId="0" applyFont="1" applyFill="1" applyBorder="1" applyAlignment="1">
      <alignment horizontal="center" vertical="center"/>
    </xf>
    <xf numFmtId="0" fontId="53" fillId="7" borderId="5" xfId="0" applyFont="1" applyFill="1" applyBorder="1" applyAlignment="1">
      <alignment horizontal="center" vertical="center" wrapText="1"/>
    </xf>
    <xf numFmtId="0" fontId="53" fillId="7" borderId="2" xfId="0" applyFont="1" applyFill="1" applyBorder="1" applyAlignment="1">
      <alignment horizontal="center" vertical="center" wrapText="1"/>
    </xf>
    <xf numFmtId="0" fontId="53" fillId="7" borderId="3" xfId="0" applyFont="1" applyFill="1" applyBorder="1" applyAlignment="1">
      <alignment horizontal="center" vertical="center" wrapText="1"/>
    </xf>
    <xf numFmtId="169" fontId="50" fillId="0" borderId="0" xfId="0" applyNumberFormat="1" applyFont="1" applyAlignment="1">
      <alignment horizontal="left" vertical="center"/>
    </xf>
    <xf numFmtId="0" fontId="54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25" fillId="0" borderId="0" xfId="3" applyFont="1" applyFill="1" applyBorder="1" applyAlignment="1" applyProtection="1">
      <alignment horizontal="left" vertical="top" wrapText="1"/>
    </xf>
    <xf numFmtId="0" fontId="27" fillId="4" borderId="0" xfId="0" applyFont="1" applyFill="1" applyAlignment="1">
      <alignment horizontal="right" vertical="center"/>
    </xf>
    <xf numFmtId="0" fontId="17" fillId="4" borderId="0" xfId="0" applyFont="1" applyFill="1" applyAlignment="1">
      <alignment horizontal="left" vertical="center" wrapText="1"/>
    </xf>
    <xf numFmtId="0" fontId="17" fillId="4" borderId="2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7" fillId="4" borderId="23" xfId="0" applyFont="1" applyFill="1" applyBorder="1" applyAlignment="1">
      <alignment horizontal="left" vertical="center" wrapText="1"/>
    </xf>
    <xf numFmtId="0" fontId="17" fillId="4" borderId="0" xfId="0" applyFont="1" applyFill="1" applyAlignment="1">
      <alignment horizontal="left" vertical="center"/>
    </xf>
    <xf numFmtId="0" fontId="17" fillId="4" borderId="21" xfId="0" applyFont="1" applyFill="1" applyBorder="1" applyAlignment="1">
      <alignment horizontal="left" vertical="center"/>
    </xf>
    <xf numFmtId="0" fontId="17" fillId="4" borderId="20" xfId="0" applyFont="1" applyFill="1" applyBorder="1" applyAlignment="1">
      <alignment horizontal="left" vertical="center" wrapText="1"/>
    </xf>
    <xf numFmtId="0" fontId="17" fillId="4" borderId="25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/>
    </xf>
    <xf numFmtId="0" fontId="17" fillId="4" borderId="23" xfId="0" applyFont="1" applyFill="1" applyBorder="1" applyAlignment="1">
      <alignment horizontal="left" vertical="center"/>
    </xf>
    <xf numFmtId="0" fontId="15" fillId="4" borderId="19" xfId="0" applyFont="1" applyFill="1" applyBorder="1" applyAlignment="1">
      <alignment vertical="center"/>
    </xf>
    <xf numFmtId="0" fontId="15" fillId="4" borderId="20" xfId="0" applyFont="1" applyFill="1" applyBorder="1" applyAlignment="1">
      <alignment vertical="center"/>
    </xf>
    <xf numFmtId="0" fontId="15" fillId="4" borderId="22" xfId="0" applyFont="1" applyFill="1" applyBorder="1" applyAlignment="1">
      <alignment vertical="center"/>
    </xf>
    <xf numFmtId="0" fontId="15" fillId="4" borderId="1" xfId="0" applyFont="1" applyFill="1" applyBorder="1" applyAlignment="1">
      <alignment vertical="center"/>
    </xf>
    <xf numFmtId="0" fontId="44" fillId="4" borderId="20" xfId="0" applyFont="1" applyFill="1" applyBorder="1" applyAlignment="1" applyProtection="1">
      <alignment horizontal="left" vertical="center"/>
      <protection locked="0"/>
    </xf>
    <xf numFmtId="0" fontId="44" fillId="4" borderId="25" xfId="0" applyFont="1" applyFill="1" applyBorder="1" applyAlignment="1" applyProtection="1">
      <alignment horizontal="left" vertical="center"/>
      <protection locked="0"/>
    </xf>
    <xf numFmtId="0" fontId="30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18" fillId="0" borderId="20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3" fillId="0" borderId="27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>
      <alignment horizontal="left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164" fontId="20" fillId="0" borderId="19" xfId="0" applyNumberFormat="1" applyFont="1" applyBorder="1" applyAlignment="1" applyProtection="1">
      <alignment horizontal="center" vertical="center"/>
      <protection locked="0"/>
    </xf>
    <xf numFmtId="164" fontId="20" fillId="0" borderId="25" xfId="0" applyNumberFormat="1" applyFont="1" applyBorder="1" applyAlignment="1" applyProtection="1">
      <alignment horizontal="center" vertical="center"/>
      <protection locked="0"/>
    </xf>
    <xf numFmtId="164" fontId="20" fillId="0" borderId="22" xfId="0" applyNumberFormat="1" applyFont="1" applyBorder="1" applyAlignment="1" applyProtection="1">
      <alignment horizontal="center" vertical="center"/>
      <protection locked="0"/>
    </xf>
    <xf numFmtId="164" fontId="20" fillId="0" borderId="23" xfId="0" applyNumberFormat="1" applyFont="1" applyBorder="1" applyAlignment="1" applyProtection="1">
      <alignment horizontal="center" vertical="center"/>
      <protection locked="0"/>
    </xf>
    <xf numFmtId="0" fontId="62" fillId="3" borderId="5" xfId="0" applyFont="1" applyFill="1" applyBorder="1" applyAlignment="1">
      <alignment horizontal="center" vertical="center"/>
    </xf>
    <xf numFmtId="0" fontId="62" fillId="3" borderId="2" xfId="0" applyFont="1" applyFill="1" applyBorder="1" applyAlignment="1">
      <alignment horizontal="center" vertical="center"/>
    </xf>
    <xf numFmtId="0" fontId="62" fillId="3" borderId="3" xfId="0" applyFont="1" applyFill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>
      <alignment horizontal="left" vertical="center" wrapText="1"/>
    </xf>
  </cellXfs>
  <cellStyles count="4">
    <cellStyle name="Lien hypertexte" xfId="3" builtinId="8"/>
    <cellStyle name="Monétaire" xfId="2" builtinId="4"/>
    <cellStyle name="Normal" xfId="0" builtinId="0"/>
    <cellStyle name="Pourcentage" xfId="1" builtinId="5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theme="0"/>
      </font>
      <fill>
        <patternFill>
          <bgColor theme="4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4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E1F7FF"/>
      <color rgb="FFE3E9F5"/>
      <color rgb="FFF0F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69849</xdr:colOff>
      <xdr:row>0</xdr:row>
      <xdr:rowOff>63500</xdr:rowOff>
    </xdr:from>
    <xdr:ext cx="1669967" cy="882650"/>
    <xdr:pic>
      <xdr:nvPicPr>
        <xdr:cNvPr id="27" name="Imag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149" y="63500"/>
          <a:ext cx="1669967" cy="88265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819150</xdr:colOff>
          <xdr:row>100</xdr:row>
          <xdr:rowOff>19050</xdr:rowOff>
        </xdr:from>
        <xdr:to>
          <xdr:col>7</xdr:col>
          <xdr:colOff>1212850</xdr:colOff>
          <xdr:row>101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400050</xdr:colOff>
      <xdr:row>0</xdr:row>
      <xdr:rowOff>123825</xdr:rowOff>
    </xdr:from>
    <xdr:ext cx="1669967" cy="882650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120650"/>
          <a:ext cx="1669967" cy="8826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57149</xdr:colOff>
      <xdr:row>0</xdr:row>
      <xdr:rowOff>66675</xdr:rowOff>
    </xdr:from>
    <xdr:ext cx="1669967" cy="882650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4" y="66675"/>
          <a:ext cx="1669967" cy="8826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06893-42EF-4DB5-8B6D-54BB87C6469C}">
  <sheetPr>
    <tabColor theme="4" tint="0.79998168889431442"/>
    <pageSetUpPr fitToPage="1"/>
  </sheetPr>
  <dimension ref="B1:N105"/>
  <sheetViews>
    <sheetView showGridLines="0" tabSelected="1" zoomScaleNormal="100" workbookViewId="0">
      <selection activeCell="C8" sqref="C8:H8"/>
    </sheetView>
  </sheetViews>
  <sheetFormatPr baseColWidth="10" defaultColWidth="10.81640625" defaultRowHeight="14" x14ac:dyDescent="0.35"/>
  <cols>
    <col min="1" max="1" width="1.6328125" style="31" customWidth="1"/>
    <col min="2" max="2" width="2.6328125" style="31" customWidth="1"/>
    <col min="3" max="3" width="26.54296875" style="31" customWidth="1"/>
    <col min="4" max="4" width="30.54296875" style="66" customWidth="1"/>
    <col min="5" max="5" width="21.36328125" style="31" customWidth="1"/>
    <col min="6" max="7" width="20.54296875" style="31" customWidth="1"/>
    <col min="8" max="8" width="32.90625" style="31" customWidth="1"/>
    <col min="9" max="9" width="2.6328125" style="66" customWidth="1"/>
    <col min="10" max="10" width="1.6328125" style="31" customWidth="1"/>
    <col min="11" max="11" width="44.1796875" style="31" customWidth="1"/>
    <col min="12" max="14" width="21.54296875" style="31" customWidth="1"/>
    <col min="15" max="16384" width="10.81640625" style="31"/>
  </cols>
  <sheetData>
    <row r="1" spans="2:14" ht="38.15" customHeight="1" x14ac:dyDescent="0.35">
      <c r="D1" s="270" t="s">
        <v>7</v>
      </c>
      <c r="E1" s="270"/>
      <c r="F1" s="270"/>
      <c r="G1" s="270"/>
      <c r="H1" s="270"/>
      <c r="I1" s="270"/>
      <c r="J1" s="63"/>
      <c r="K1" s="64"/>
      <c r="L1" s="63"/>
      <c r="M1" s="65"/>
    </row>
    <row r="2" spans="2:14" ht="18" customHeight="1" x14ac:dyDescent="0.35">
      <c r="E2" s="274" t="s">
        <v>27</v>
      </c>
      <c r="F2" s="274"/>
      <c r="G2" s="274"/>
      <c r="H2" s="274"/>
      <c r="I2" s="274"/>
      <c r="L2" s="66"/>
    </row>
    <row r="3" spans="2:14" ht="18" customHeight="1" x14ac:dyDescent="0.35">
      <c r="C3" s="67"/>
      <c r="D3" s="67"/>
      <c r="E3" s="68"/>
      <c r="H3" s="275" t="s">
        <v>311</v>
      </c>
      <c r="I3" s="275"/>
      <c r="J3" s="69"/>
      <c r="K3" s="69"/>
      <c r="L3" s="66"/>
    </row>
    <row r="4" spans="2:14" ht="10" customHeight="1" x14ac:dyDescent="0.35">
      <c r="L4" s="41"/>
      <c r="M4" s="70"/>
    </row>
    <row r="5" spans="2:14" ht="53" customHeight="1" x14ac:dyDescent="0.35">
      <c r="C5" s="271" t="s">
        <v>104</v>
      </c>
      <c r="D5" s="272"/>
      <c r="E5" s="272"/>
      <c r="F5" s="272"/>
      <c r="G5" s="272"/>
      <c r="H5" s="273"/>
      <c r="I5" s="71"/>
      <c r="J5" s="44"/>
      <c r="N5" s="66"/>
    </row>
    <row r="6" spans="2:14" ht="10" customHeight="1" thickBot="1" x14ac:dyDescent="0.4">
      <c r="D6" s="31"/>
      <c r="E6" s="66"/>
      <c r="I6" s="31"/>
      <c r="J6" s="66"/>
      <c r="M6" s="41"/>
    </row>
    <row r="7" spans="2:14" ht="10" customHeight="1" x14ac:dyDescent="0.35">
      <c r="B7" s="32"/>
      <c r="C7" s="36"/>
      <c r="D7" s="36"/>
      <c r="E7" s="72"/>
      <c r="F7" s="36"/>
      <c r="G7" s="36"/>
      <c r="H7" s="36"/>
      <c r="I7" s="37"/>
      <c r="J7" s="66"/>
      <c r="M7" s="41"/>
    </row>
    <row r="8" spans="2:14" ht="27.5" customHeight="1" x14ac:dyDescent="0.35">
      <c r="B8" s="38"/>
      <c r="C8" s="263" t="s">
        <v>101</v>
      </c>
      <c r="D8" s="263"/>
      <c r="E8" s="263"/>
      <c r="F8" s="263"/>
      <c r="G8" s="263"/>
      <c r="H8" s="263"/>
      <c r="I8" s="73"/>
      <c r="J8" s="66"/>
      <c r="M8" s="41"/>
    </row>
    <row r="9" spans="2:14" ht="16" customHeight="1" x14ac:dyDescent="0.35">
      <c r="B9" s="38"/>
      <c r="D9" s="31"/>
      <c r="E9" s="66"/>
      <c r="I9" s="39"/>
      <c r="J9" s="66"/>
      <c r="M9" s="41"/>
    </row>
    <row r="10" spans="2:14" ht="27.5" customHeight="1" x14ac:dyDescent="0.35">
      <c r="B10" s="38"/>
      <c r="C10" s="236" t="s">
        <v>102</v>
      </c>
      <c r="D10" s="236"/>
      <c r="E10" s="236"/>
      <c r="F10" s="236"/>
      <c r="G10" s="236"/>
      <c r="H10" s="236"/>
      <c r="I10" s="39"/>
      <c r="J10" s="66"/>
      <c r="M10" s="41"/>
      <c r="N10" s="70"/>
    </row>
    <row r="11" spans="2:14" ht="48" customHeight="1" x14ac:dyDescent="0.35">
      <c r="B11" s="38"/>
      <c r="D11" s="237" t="s">
        <v>103</v>
      </c>
      <c r="E11" s="237"/>
      <c r="F11" s="237"/>
      <c r="G11" s="237"/>
      <c r="H11" s="237"/>
      <c r="I11" s="75"/>
      <c r="J11" s="66"/>
      <c r="M11" s="41"/>
      <c r="N11" s="70"/>
    </row>
    <row r="12" spans="2:14" ht="14" customHeight="1" x14ac:dyDescent="0.35">
      <c r="B12" s="38"/>
      <c r="D12" s="74"/>
      <c r="E12" s="74"/>
      <c r="F12" s="74"/>
      <c r="G12" s="74"/>
      <c r="H12" s="74"/>
      <c r="I12" s="75"/>
      <c r="J12" s="66"/>
      <c r="M12" s="41"/>
      <c r="N12" s="70"/>
    </row>
    <row r="13" spans="2:14" ht="27.5" customHeight="1" x14ac:dyDescent="0.35">
      <c r="B13" s="38"/>
      <c r="C13" s="236" t="s">
        <v>304</v>
      </c>
      <c r="D13" s="236"/>
      <c r="E13" s="236"/>
      <c r="F13" s="236"/>
      <c r="G13" s="236"/>
      <c r="H13" s="236"/>
      <c r="I13" s="39"/>
      <c r="J13" s="66"/>
      <c r="M13" s="41"/>
      <c r="N13" s="70"/>
    </row>
    <row r="14" spans="2:14" ht="35" customHeight="1" x14ac:dyDescent="0.35">
      <c r="B14" s="38"/>
      <c r="D14" s="237" t="s">
        <v>305</v>
      </c>
      <c r="E14" s="237"/>
      <c r="F14" s="237"/>
      <c r="G14" s="237"/>
      <c r="H14" s="237"/>
      <c r="I14" s="75"/>
      <c r="J14" s="66"/>
      <c r="M14" s="41"/>
      <c r="N14" s="70"/>
    </row>
    <row r="15" spans="2:14" ht="10" customHeight="1" thickBot="1" x14ac:dyDescent="0.4">
      <c r="B15" s="76"/>
      <c r="C15" s="77"/>
      <c r="D15" s="78"/>
      <c r="E15" s="79"/>
      <c r="F15" s="77"/>
      <c r="G15" s="77"/>
      <c r="H15" s="77"/>
      <c r="I15" s="80"/>
      <c r="J15" s="66"/>
      <c r="M15" s="41"/>
    </row>
    <row r="16" spans="2:14" ht="14" customHeight="1" thickBot="1" x14ac:dyDescent="0.4">
      <c r="C16" s="81"/>
      <c r="D16" s="82"/>
      <c r="E16" s="82"/>
      <c r="F16" s="82"/>
      <c r="G16" s="82"/>
      <c r="H16" s="82"/>
      <c r="I16" s="82"/>
      <c r="J16" s="44"/>
      <c r="N16" s="66"/>
    </row>
    <row r="17" spans="2:12" ht="10" customHeight="1" x14ac:dyDescent="0.25">
      <c r="B17" s="32"/>
      <c r="C17" s="33"/>
      <c r="D17" s="34"/>
      <c r="E17" s="35"/>
      <c r="F17" s="36"/>
      <c r="G17" s="36"/>
      <c r="H17" s="36"/>
      <c r="I17" s="37"/>
      <c r="K17" s="83"/>
      <c r="L17" s="66"/>
    </row>
    <row r="18" spans="2:12" ht="26.15" customHeight="1" x14ac:dyDescent="0.35">
      <c r="B18" s="38"/>
      <c r="C18" s="263" t="s">
        <v>17</v>
      </c>
      <c r="D18" s="263"/>
      <c r="E18" s="263"/>
      <c r="F18" s="263"/>
      <c r="G18" s="263"/>
      <c r="H18" s="263"/>
      <c r="I18" s="39"/>
      <c r="K18" s="84"/>
      <c r="L18" s="66"/>
    </row>
    <row r="19" spans="2:12" ht="28" customHeight="1" x14ac:dyDescent="0.25">
      <c r="B19" s="38"/>
      <c r="C19" s="269" t="s">
        <v>5</v>
      </c>
      <c r="D19" s="269"/>
      <c r="E19" s="269"/>
      <c r="F19" s="269"/>
      <c r="G19" s="269"/>
      <c r="H19" s="269"/>
      <c r="I19" s="85"/>
      <c r="K19" s="83"/>
    </row>
    <row r="20" spans="2:12" ht="10" customHeight="1" x14ac:dyDescent="0.25">
      <c r="B20" s="38"/>
      <c r="C20" s="86"/>
      <c r="D20" s="87"/>
      <c r="E20" s="87"/>
      <c r="F20" s="87"/>
      <c r="G20" s="87"/>
      <c r="H20" s="88"/>
      <c r="I20" s="85"/>
      <c r="K20" s="83"/>
    </row>
    <row r="21" spans="2:12" ht="28" customHeight="1" x14ac:dyDescent="0.35">
      <c r="B21" s="38"/>
      <c r="C21" s="242" t="s">
        <v>65</v>
      </c>
      <c r="D21" s="243"/>
      <c r="E21" s="246"/>
      <c r="F21" s="247"/>
      <c r="G21" s="247"/>
      <c r="H21" s="248"/>
      <c r="I21" s="85"/>
      <c r="K21" s="90"/>
    </row>
    <row r="22" spans="2:12" ht="28" customHeight="1" x14ac:dyDescent="0.25">
      <c r="B22" s="38"/>
      <c r="C22" s="242" t="s">
        <v>64</v>
      </c>
      <c r="D22" s="243"/>
      <c r="E22" s="266"/>
      <c r="F22" s="267"/>
      <c r="G22" s="267"/>
      <c r="H22" s="268"/>
      <c r="I22" s="85"/>
      <c r="K22" s="83"/>
    </row>
    <row r="23" spans="2:12" ht="28" customHeight="1" x14ac:dyDescent="0.35">
      <c r="B23" s="38"/>
      <c r="C23" s="242" t="s">
        <v>68</v>
      </c>
      <c r="D23" s="243"/>
      <c r="E23" s="266"/>
      <c r="F23" s="267"/>
      <c r="G23" s="267"/>
      <c r="H23" s="268"/>
      <c r="I23" s="85"/>
    </row>
    <row r="24" spans="2:12" ht="28" customHeight="1" x14ac:dyDescent="0.35">
      <c r="B24" s="38"/>
      <c r="C24" s="242" t="s">
        <v>69</v>
      </c>
      <c r="D24" s="243"/>
      <c r="E24" s="266"/>
      <c r="F24" s="267"/>
      <c r="G24" s="267"/>
      <c r="H24" s="268"/>
      <c r="I24" s="85"/>
    </row>
    <row r="25" spans="2:12" ht="28" customHeight="1" x14ac:dyDescent="0.35">
      <c r="B25" s="38"/>
      <c r="C25" s="242" t="s">
        <v>70</v>
      </c>
      <c r="D25" s="243"/>
      <c r="E25" s="29"/>
      <c r="F25" s="91" t="s">
        <v>66</v>
      </c>
      <c r="G25" s="238" t="s">
        <v>67</v>
      </c>
      <c r="H25" s="239"/>
      <c r="I25" s="85"/>
    </row>
    <row r="26" spans="2:12" ht="10" customHeight="1" x14ac:dyDescent="0.35">
      <c r="B26" s="38"/>
      <c r="C26" s="92"/>
      <c r="D26" s="93"/>
      <c r="E26" s="94"/>
      <c r="F26" s="95"/>
      <c r="G26" s="95"/>
      <c r="H26" s="96"/>
      <c r="I26" s="85"/>
    </row>
    <row r="27" spans="2:12" ht="28" customHeight="1" x14ac:dyDescent="0.35">
      <c r="B27" s="38"/>
      <c r="C27" s="254" t="s">
        <v>6</v>
      </c>
      <c r="D27" s="254"/>
      <c r="E27" s="254"/>
      <c r="F27" s="254"/>
      <c r="G27" s="254"/>
      <c r="H27" s="254"/>
      <c r="I27" s="85"/>
    </row>
    <row r="28" spans="2:12" ht="34" customHeight="1" x14ac:dyDescent="0.35">
      <c r="B28" s="38"/>
      <c r="C28" s="251" t="s">
        <v>307</v>
      </c>
      <c r="D28" s="252"/>
      <c r="E28" s="252"/>
      <c r="F28" s="252"/>
      <c r="G28" s="252"/>
      <c r="H28" s="252"/>
      <c r="I28" s="85"/>
    </row>
    <row r="29" spans="2:12" ht="10" customHeight="1" x14ac:dyDescent="0.35">
      <c r="B29" s="38"/>
      <c r="C29" s="97"/>
      <c r="D29" s="97"/>
      <c r="E29" s="97"/>
      <c r="F29" s="97"/>
      <c r="G29" s="97"/>
      <c r="H29" s="97"/>
      <c r="I29" s="85"/>
    </row>
    <row r="30" spans="2:12" ht="10" customHeight="1" x14ac:dyDescent="0.25">
      <c r="B30" s="38"/>
      <c r="C30" s="86"/>
      <c r="D30" s="87"/>
      <c r="E30" s="87"/>
      <c r="F30" s="87"/>
      <c r="G30" s="87"/>
      <c r="H30" s="88"/>
      <c r="I30" s="85"/>
      <c r="K30" s="83"/>
    </row>
    <row r="31" spans="2:12" ht="28" customHeight="1" x14ac:dyDescent="0.35">
      <c r="B31" s="38"/>
      <c r="C31" s="240" t="s">
        <v>71</v>
      </c>
      <c r="D31" s="241"/>
      <c r="E31" s="246"/>
      <c r="F31" s="247"/>
      <c r="G31" s="247"/>
      <c r="H31" s="248"/>
      <c r="I31" s="85"/>
    </row>
    <row r="32" spans="2:12" ht="28" customHeight="1" x14ac:dyDescent="0.35">
      <c r="B32" s="38"/>
      <c r="C32" s="240" t="s">
        <v>72</v>
      </c>
      <c r="D32" s="241"/>
      <c r="E32" s="246"/>
      <c r="F32" s="247"/>
      <c r="G32" s="247"/>
      <c r="H32" s="248"/>
      <c r="I32" s="85"/>
    </row>
    <row r="33" spans="2:11" ht="28" customHeight="1" x14ac:dyDescent="0.35">
      <c r="B33" s="38"/>
      <c r="C33" s="240" t="s">
        <v>73</v>
      </c>
      <c r="D33" s="241"/>
      <c r="E33" s="246"/>
      <c r="F33" s="247"/>
      <c r="G33" s="247"/>
      <c r="H33" s="248"/>
      <c r="I33" s="85"/>
    </row>
    <row r="34" spans="2:11" ht="28" customHeight="1" x14ac:dyDescent="0.35">
      <c r="B34" s="38"/>
      <c r="C34" s="240" t="s">
        <v>74</v>
      </c>
      <c r="D34" s="241"/>
      <c r="E34" s="264"/>
      <c r="F34" s="265"/>
      <c r="G34" s="257" t="s">
        <v>97</v>
      </c>
      <c r="H34" s="258"/>
      <c r="I34" s="85"/>
    </row>
    <row r="35" spans="2:11" ht="28" customHeight="1" x14ac:dyDescent="0.35">
      <c r="B35" s="38"/>
      <c r="C35" s="240" t="s">
        <v>75</v>
      </c>
      <c r="D35" s="241"/>
      <c r="E35" s="246"/>
      <c r="F35" s="247"/>
      <c r="G35" s="247"/>
      <c r="H35" s="248"/>
      <c r="I35" s="85"/>
    </row>
    <row r="36" spans="2:11" ht="24" customHeight="1" x14ac:dyDescent="0.35">
      <c r="B36" s="38"/>
      <c r="C36" s="255" t="str">
        <f>IF(AND(E35="",E31&lt;&gt;""),"L'adresse courriel du représentant officiel de l'entreprise est essentielle pour communiquer la décision","")</f>
        <v/>
      </c>
      <c r="D36" s="256"/>
      <c r="E36" s="257" t="s">
        <v>98</v>
      </c>
      <c r="F36" s="257"/>
      <c r="G36" s="257"/>
      <c r="H36" s="258"/>
      <c r="I36" s="85"/>
    </row>
    <row r="37" spans="2:11" ht="10" customHeight="1" x14ac:dyDescent="0.35">
      <c r="B37" s="38"/>
      <c r="C37" s="92"/>
      <c r="D37" s="93"/>
      <c r="E37" s="259"/>
      <c r="F37" s="259"/>
      <c r="G37" s="259"/>
      <c r="H37" s="260"/>
      <c r="I37" s="85"/>
    </row>
    <row r="38" spans="2:11" ht="34" customHeight="1" x14ac:dyDescent="0.35">
      <c r="B38" s="38"/>
      <c r="C38" s="253" t="s">
        <v>308</v>
      </c>
      <c r="D38" s="253"/>
      <c r="E38" s="253"/>
      <c r="F38" s="253"/>
      <c r="G38" s="253"/>
      <c r="H38" s="253"/>
      <c r="I38" s="85"/>
      <c r="J38" s="98"/>
    </row>
    <row r="39" spans="2:11" ht="10" customHeight="1" x14ac:dyDescent="0.25">
      <c r="B39" s="38"/>
      <c r="C39" s="86"/>
      <c r="D39" s="87"/>
      <c r="E39" s="87"/>
      <c r="F39" s="87"/>
      <c r="G39" s="87"/>
      <c r="H39" s="88"/>
      <c r="I39" s="85"/>
      <c r="K39" s="83"/>
    </row>
    <row r="40" spans="2:11" ht="28" customHeight="1" x14ac:dyDescent="0.35">
      <c r="B40" s="38"/>
      <c r="C40" s="240" t="s">
        <v>28</v>
      </c>
      <c r="D40" s="241"/>
      <c r="E40" s="246"/>
      <c r="F40" s="247"/>
      <c r="G40" s="247"/>
      <c r="H40" s="248"/>
      <c r="I40" s="85"/>
    </row>
    <row r="41" spans="2:11" ht="28" customHeight="1" x14ac:dyDescent="0.35">
      <c r="B41" s="38"/>
      <c r="C41" s="240" t="s">
        <v>282</v>
      </c>
      <c r="D41" s="241"/>
      <c r="E41" s="246"/>
      <c r="F41" s="247"/>
      <c r="G41" s="247"/>
      <c r="H41" s="248"/>
      <c r="I41" s="85"/>
    </row>
    <row r="42" spans="2:11" ht="28" customHeight="1" x14ac:dyDescent="0.35">
      <c r="B42" s="38"/>
      <c r="C42" s="240" t="s">
        <v>61</v>
      </c>
      <c r="D42" s="241"/>
      <c r="E42" s="246"/>
      <c r="F42" s="247"/>
      <c r="G42" s="247"/>
      <c r="H42" s="248"/>
      <c r="I42" s="85"/>
    </row>
    <row r="43" spans="2:11" ht="28" customHeight="1" x14ac:dyDescent="0.35">
      <c r="B43" s="38"/>
      <c r="C43" s="240" t="s">
        <v>62</v>
      </c>
      <c r="D43" s="241"/>
      <c r="E43" s="264"/>
      <c r="F43" s="265"/>
      <c r="G43" s="99"/>
      <c r="H43" s="100"/>
      <c r="I43" s="85"/>
    </row>
    <row r="44" spans="2:11" ht="28" customHeight="1" x14ac:dyDescent="0.35">
      <c r="B44" s="38"/>
      <c r="C44" s="240" t="s">
        <v>63</v>
      </c>
      <c r="D44" s="241"/>
      <c r="E44" s="246"/>
      <c r="F44" s="247"/>
      <c r="G44" s="247"/>
      <c r="H44" s="248"/>
      <c r="I44" s="85"/>
    </row>
    <row r="45" spans="2:11" ht="23" customHeight="1" x14ac:dyDescent="0.35">
      <c r="B45" s="38"/>
      <c r="C45" s="101"/>
      <c r="D45" s="102"/>
      <c r="E45" s="278" t="s">
        <v>99</v>
      </c>
      <c r="F45" s="278"/>
      <c r="G45" s="278"/>
      <c r="H45" s="279"/>
      <c r="I45" s="85"/>
    </row>
    <row r="46" spans="2:11" ht="10" customHeight="1" x14ac:dyDescent="0.35">
      <c r="B46" s="38"/>
      <c r="C46" s="103"/>
      <c r="D46" s="104"/>
      <c r="E46" s="259"/>
      <c r="F46" s="259"/>
      <c r="G46" s="259"/>
      <c r="H46" s="260"/>
      <c r="I46" s="85"/>
    </row>
    <row r="47" spans="2:11" ht="10" customHeight="1" thickBot="1" x14ac:dyDescent="0.4">
      <c r="B47" s="76"/>
      <c r="C47" s="105"/>
      <c r="D47" s="106"/>
      <c r="E47" s="107"/>
      <c r="F47" s="77"/>
      <c r="G47" s="77"/>
      <c r="H47" s="77"/>
      <c r="I47" s="108"/>
    </row>
    <row r="48" spans="2:11" ht="14.15" customHeight="1" thickBot="1" x14ac:dyDescent="0.4">
      <c r="C48" s="109"/>
      <c r="D48" s="110"/>
      <c r="E48" s="42"/>
    </row>
    <row r="49" spans="2:9" ht="10" customHeight="1" x14ac:dyDescent="0.35">
      <c r="B49" s="32"/>
      <c r="C49" s="111"/>
      <c r="D49" s="112"/>
      <c r="E49" s="35"/>
      <c r="F49" s="36"/>
      <c r="G49" s="36"/>
      <c r="H49" s="36"/>
      <c r="I49" s="113"/>
    </row>
    <row r="50" spans="2:9" ht="28" customHeight="1" x14ac:dyDescent="0.35">
      <c r="B50" s="38"/>
      <c r="C50" s="263" t="s">
        <v>18</v>
      </c>
      <c r="D50" s="263"/>
      <c r="E50" s="263"/>
      <c r="F50" s="263"/>
      <c r="G50" s="263"/>
      <c r="H50" s="263"/>
      <c r="I50" s="85"/>
    </row>
    <row r="51" spans="2:9" ht="10" customHeight="1" x14ac:dyDescent="0.35">
      <c r="B51" s="38"/>
      <c r="C51" s="109"/>
      <c r="D51" s="110"/>
      <c r="E51" s="70"/>
      <c r="F51" s="70"/>
      <c r="G51" s="70"/>
      <c r="H51" s="70"/>
      <c r="I51" s="85"/>
    </row>
    <row r="52" spans="2:9" ht="10" customHeight="1" x14ac:dyDescent="0.35">
      <c r="B52" s="38"/>
      <c r="C52" s="114"/>
      <c r="D52" s="115"/>
      <c r="E52" s="116"/>
      <c r="F52" s="116"/>
      <c r="G52" s="116"/>
      <c r="H52" s="117"/>
      <c r="I52" s="85"/>
    </row>
    <row r="53" spans="2:9" ht="24" customHeight="1" x14ac:dyDescent="0.35">
      <c r="B53" s="38"/>
      <c r="C53" s="249" t="s">
        <v>76</v>
      </c>
      <c r="D53" s="250"/>
      <c r="E53" s="246"/>
      <c r="F53" s="247"/>
      <c r="G53" s="247"/>
      <c r="H53" s="248"/>
      <c r="I53" s="85"/>
    </row>
    <row r="54" spans="2:9" ht="24" customHeight="1" x14ac:dyDescent="0.35">
      <c r="B54" s="38"/>
      <c r="C54" s="249" t="s">
        <v>92</v>
      </c>
      <c r="D54" s="250"/>
      <c r="E54" s="246"/>
      <c r="F54" s="247"/>
      <c r="G54" s="247"/>
      <c r="H54" s="248"/>
      <c r="I54" s="85"/>
    </row>
    <row r="55" spans="2:9" ht="24" customHeight="1" x14ac:dyDescent="0.35">
      <c r="B55" s="38"/>
      <c r="C55" s="249" t="s">
        <v>77</v>
      </c>
      <c r="D55" s="250"/>
      <c r="E55" s="246"/>
      <c r="F55" s="247"/>
      <c r="G55" s="247"/>
      <c r="H55" s="248"/>
      <c r="I55" s="85"/>
    </row>
    <row r="56" spans="2:9" ht="24" customHeight="1" x14ac:dyDescent="0.35">
      <c r="B56" s="38"/>
      <c r="C56" s="249" t="s">
        <v>78</v>
      </c>
      <c r="D56" s="250"/>
      <c r="E56" s="246"/>
      <c r="F56" s="247"/>
      <c r="G56" s="247"/>
      <c r="H56" s="248"/>
      <c r="I56" s="85"/>
    </row>
    <row r="57" spans="2:9" ht="24" customHeight="1" x14ac:dyDescent="0.35">
      <c r="B57" s="38"/>
      <c r="C57" s="249" t="s">
        <v>306</v>
      </c>
      <c r="D57" s="250"/>
      <c r="E57" s="24"/>
      <c r="F57" s="118"/>
      <c r="G57" s="119"/>
      <c r="H57" s="120"/>
      <c r="I57" s="85"/>
    </row>
    <row r="58" spans="2:9" ht="24" customHeight="1" x14ac:dyDescent="0.35">
      <c r="B58" s="38"/>
      <c r="C58" s="249" t="s">
        <v>279</v>
      </c>
      <c r="D58" s="250"/>
      <c r="E58" s="61"/>
      <c r="F58" s="118"/>
      <c r="G58" s="119"/>
      <c r="H58" s="120"/>
      <c r="I58" s="85"/>
    </row>
    <row r="59" spans="2:9" ht="10" customHeight="1" x14ac:dyDescent="0.35">
      <c r="B59" s="38"/>
      <c r="C59" s="121"/>
      <c r="D59" s="122"/>
      <c r="E59" s="123"/>
      <c r="F59" s="122"/>
      <c r="G59" s="94"/>
      <c r="H59" s="124"/>
      <c r="I59" s="85"/>
    </row>
    <row r="60" spans="2:9" ht="14.15" customHeight="1" x14ac:dyDescent="0.35">
      <c r="B60" s="38"/>
      <c r="C60" s="109"/>
      <c r="D60" s="125"/>
      <c r="E60" s="126"/>
      <c r="F60" s="125"/>
      <c r="G60" s="42"/>
      <c r="H60" s="42"/>
      <c r="I60" s="85"/>
    </row>
    <row r="61" spans="2:9" ht="10" customHeight="1" x14ac:dyDescent="0.35">
      <c r="B61" s="38"/>
      <c r="C61" s="114"/>
      <c r="D61" s="127"/>
      <c r="E61" s="128"/>
      <c r="F61" s="127"/>
      <c r="G61" s="129"/>
      <c r="H61" s="130"/>
      <c r="I61" s="85"/>
    </row>
    <row r="62" spans="2:9" ht="24" customHeight="1" x14ac:dyDescent="0.35">
      <c r="B62" s="38"/>
      <c r="C62" s="249" t="s">
        <v>79</v>
      </c>
      <c r="D62" s="250"/>
      <c r="E62" s="24"/>
      <c r="F62" s="118"/>
      <c r="G62" s="119"/>
      <c r="H62" s="120"/>
      <c r="I62" s="85"/>
    </row>
    <row r="63" spans="2:9" ht="24" customHeight="1" x14ac:dyDescent="0.35">
      <c r="B63" s="38"/>
      <c r="C63" s="249" t="s">
        <v>80</v>
      </c>
      <c r="D63" s="250"/>
      <c r="E63" s="25"/>
      <c r="F63" s="118"/>
      <c r="G63" s="119"/>
      <c r="H63" s="120"/>
      <c r="I63" s="85"/>
    </row>
    <row r="64" spans="2:9" ht="24" customHeight="1" x14ac:dyDescent="0.35">
      <c r="B64" s="38"/>
      <c r="C64" s="249" t="s">
        <v>81</v>
      </c>
      <c r="D64" s="250"/>
      <c r="E64" s="246"/>
      <c r="F64" s="247"/>
      <c r="G64" s="247"/>
      <c r="H64" s="248"/>
      <c r="I64" s="85"/>
    </row>
    <row r="65" spans="2:9" ht="24" customHeight="1" x14ac:dyDescent="0.35">
      <c r="B65" s="38"/>
      <c r="C65" s="240" t="s">
        <v>82</v>
      </c>
      <c r="D65" s="282"/>
      <c r="E65" s="246"/>
      <c r="F65" s="247"/>
      <c r="G65" s="247"/>
      <c r="H65" s="248"/>
      <c r="I65" s="85"/>
    </row>
    <row r="66" spans="2:9" ht="24" customHeight="1" x14ac:dyDescent="0.35">
      <c r="B66" s="38"/>
      <c r="C66" s="249" t="s">
        <v>83</v>
      </c>
      <c r="D66" s="250"/>
      <c r="E66" s="246"/>
      <c r="F66" s="247"/>
      <c r="G66" s="247"/>
      <c r="H66" s="248"/>
      <c r="I66" s="85"/>
    </row>
    <row r="67" spans="2:9" ht="24" customHeight="1" x14ac:dyDescent="0.35">
      <c r="B67" s="38"/>
      <c r="C67" s="249" t="s">
        <v>84</v>
      </c>
      <c r="D67" s="250"/>
      <c r="E67" s="24"/>
      <c r="F67" s="118"/>
      <c r="G67" s="131"/>
      <c r="H67" s="132"/>
      <c r="I67" s="85"/>
    </row>
    <row r="68" spans="2:9" ht="24" customHeight="1" x14ac:dyDescent="0.35">
      <c r="B68" s="38"/>
      <c r="C68" s="249" t="s">
        <v>116</v>
      </c>
      <c r="D68" s="250"/>
      <c r="E68" s="61"/>
      <c r="F68" s="118"/>
      <c r="G68" s="131"/>
      <c r="H68" s="132"/>
      <c r="I68" s="85"/>
    </row>
    <row r="69" spans="2:9" ht="24" customHeight="1" x14ac:dyDescent="0.35">
      <c r="B69" s="38"/>
      <c r="C69" s="249" t="s">
        <v>85</v>
      </c>
      <c r="D69" s="250"/>
      <c r="E69" s="246"/>
      <c r="F69" s="247"/>
      <c r="G69" s="247"/>
      <c r="H69" s="248"/>
      <c r="I69" s="85"/>
    </row>
    <row r="70" spans="2:9" ht="24" customHeight="1" x14ac:dyDescent="0.35">
      <c r="B70" s="38"/>
      <c r="C70" s="249" t="s">
        <v>119</v>
      </c>
      <c r="D70" s="250"/>
      <c r="E70" s="26"/>
      <c r="F70" s="243"/>
      <c r="G70" s="243"/>
      <c r="H70" s="133"/>
      <c r="I70" s="85"/>
    </row>
    <row r="71" spans="2:9" ht="24" customHeight="1" x14ac:dyDescent="0.35">
      <c r="B71" s="38"/>
      <c r="C71" s="242" t="s">
        <v>86</v>
      </c>
      <c r="D71" s="243"/>
      <c r="E71" s="24"/>
      <c r="F71" s="89"/>
      <c r="G71" s="89"/>
      <c r="H71" s="133"/>
      <c r="I71" s="85"/>
    </row>
    <row r="72" spans="2:9" ht="24" customHeight="1" x14ac:dyDescent="0.35">
      <c r="B72" s="38"/>
      <c r="C72" s="249" t="s">
        <v>88</v>
      </c>
      <c r="D72" s="250"/>
      <c r="E72" s="26"/>
      <c r="F72" s="118"/>
      <c r="G72" s="118"/>
      <c r="H72" s="133"/>
      <c r="I72" s="85"/>
    </row>
    <row r="73" spans="2:9" ht="24" customHeight="1" x14ac:dyDescent="0.35">
      <c r="B73" s="38"/>
      <c r="C73" s="249" t="s">
        <v>89</v>
      </c>
      <c r="D73" s="250"/>
      <c r="E73" s="27"/>
      <c r="F73" s="243"/>
      <c r="G73" s="243"/>
      <c r="H73" s="133"/>
      <c r="I73" s="85"/>
    </row>
    <row r="74" spans="2:9" ht="24" customHeight="1" x14ac:dyDescent="0.35">
      <c r="B74" s="38"/>
      <c r="C74" s="242" t="s">
        <v>275</v>
      </c>
      <c r="D74" s="243"/>
      <c r="E74" s="244"/>
      <c r="F74" s="245"/>
      <c r="G74" s="89"/>
      <c r="H74" s="133"/>
      <c r="I74" s="85"/>
    </row>
    <row r="75" spans="2:9" ht="10" customHeight="1" x14ac:dyDescent="0.35">
      <c r="B75" s="38"/>
      <c r="C75" s="121"/>
      <c r="D75" s="122"/>
      <c r="E75" s="123"/>
      <c r="F75" s="122"/>
      <c r="G75" s="94"/>
      <c r="H75" s="124"/>
      <c r="I75" s="85"/>
    </row>
    <row r="76" spans="2:9" ht="10" customHeight="1" thickBot="1" x14ac:dyDescent="0.4">
      <c r="B76" s="76"/>
      <c r="C76" s="105"/>
      <c r="D76" s="106"/>
      <c r="E76" s="107"/>
      <c r="F76" s="77"/>
      <c r="G76" s="77"/>
      <c r="H76" s="77"/>
      <c r="I76" s="108"/>
    </row>
    <row r="77" spans="2:9" ht="14" customHeight="1" thickBot="1" x14ac:dyDescent="0.4">
      <c r="C77" s="109"/>
      <c r="D77" s="110"/>
      <c r="E77" s="42"/>
    </row>
    <row r="78" spans="2:9" ht="10" customHeight="1" x14ac:dyDescent="0.35">
      <c r="B78" s="32"/>
      <c r="C78" s="111"/>
      <c r="D78" s="112"/>
      <c r="E78" s="35"/>
      <c r="F78" s="36"/>
      <c r="G78" s="36"/>
      <c r="H78" s="36"/>
      <c r="I78" s="113"/>
    </row>
    <row r="79" spans="2:9" ht="28" customHeight="1" x14ac:dyDescent="0.35">
      <c r="B79" s="38"/>
      <c r="C79" s="263" t="s">
        <v>36</v>
      </c>
      <c r="D79" s="263"/>
      <c r="E79" s="263"/>
      <c r="F79" s="263"/>
      <c r="G79" s="263"/>
      <c r="H79" s="263"/>
      <c r="I79" s="85"/>
    </row>
    <row r="80" spans="2:9" ht="10" customHeight="1" x14ac:dyDescent="0.35">
      <c r="B80" s="38"/>
      <c r="C80" s="109"/>
      <c r="D80" s="110"/>
      <c r="E80" s="70"/>
      <c r="F80" s="70"/>
      <c r="G80" s="70"/>
      <c r="H80" s="70"/>
      <c r="I80" s="85"/>
    </row>
    <row r="81" spans="2:13" ht="10" customHeight="1" x14ac:dyDescent="0.35">
      <c r="B81" s="38"/>
      <c r="C81" s="114"/>
      <c r="D81" s="134"/>
      <c r="E81" s="128"/>
      <c r="F81" s="129"/>
      <c r="G81" s="129"/>
      <c r="H81" s="130"/>
      <c r="I81" s="85"/>
    </row>
    <row r="82" spans="2:13" ht="24" customHeight="1" x14ac:dyDescent="0.35">
      <c r="B82" s="38"/>
      <c r="C82" s="287" t="s">
        <v>284</v>
      </c>
      <c r="D82" s="288"/>
      <c r="E82" s="62"/>
      <c r="F82" s="119"/>
      <c r="G82" s="119"/>
      <c r="H82" s="120"/>
      <c r="I82" s="85"/>
    </row>
    <row r="83" spans="2:13" ht="24" customHeight="1" x14ac:dyDescent="0.35">
      <c r="B83" s="38"/>
      <c r="C83" s="289" t="s">
        <v>285</v>
      </c>
      <c r="D83" s="290"/>
      <c r="E83" s="28"/>
      <c r="F83" s="119"/>
      <c r="G83" s="119"/>
      <c r="H83" s="120"/>
      <c r="I83" s="85"/>
    </row>
    <row r="84" spans="2:13" ht="24" customHeight="1" x14ac:dyDescent="0.35">
      <c r="B84" s="38"/>
      <c r="C84" s="280" t="s">
        <v>24</v>
      </c>
      <c r="D84" s="281"/>
      <c r="E84" s="136" t="str">
        <f>IF(E83="","",E82*E83)</f>
        <v/>
      </c>
      <c r="F84" s="119"/>
      <c r="G84" s="119"/>
      <c r="H84" s="120"/>
      <c r="I84" s="85"/>
    </row>
    <row r="85" spans="2:13" ht="10" customHeight="1" x14ac:dyDescent="0.35">
      <c r="B85" s="38"/>
      <c r="C85" s="137"/>
      <c r="D85" s="138"/>
      <c r="E85" s="139"/>
      <c r="F85" s="119"/>
      <c r="G85" s="119"/>
      <c r="H85" s="120"/>
      <c r="I85" s="85"/>
    </row>
    <row r="86" spans="2:13" ht="24" customHeight="1" x14ac:dyDescent="0.35">
      <c r="B86" s="38"/>
      <c r="C86" s="289" t="s">
        <v>87</v>
      </c>
      <c r="D86" s="290"/>
      <c r="E86" s="28"/>
      <c r="F86" s="119"/>
      <c r="G86" s="119"/>
      <c r="H86" s="120"/>
      <c r="I86" s="85"/>
    </row>
    <row r="87" spans="2:13" ht="24" customHeight="1" x14ac:dyDescent="0.35">
      <c r="B87" s="38"/>
      <c r="C87" s="280" t="s">
        <v>26</v>
      </c>
      <c r="D87" s="281"/>
      <c r="E87" s="140" t="str">
        <f>IF(E84="","",E84+E86)</f>
        <v/>
      </c>
      <c r="F87" s="141"/>
      <c r="G87" s="142"/>
      <c r="H87" s="120"/>
      <c r="I87" s="85"/>
    </row>
    <row r="88" spans="2:13" ht="10" customHeight="1" x14ac:dyDescent="0.35">
      <c r="B88" s="38"/>
      <c r="C88" s="137"/>
      <c r="D88" s="143"/>
      <c r="E88" s="119"/>
      <c r="F88" s="141"/>
      <c r="G88" s="142"/>
      <c r="H88" s="120"/>
      <c r="I88" s="85"/>
    </row>
    <row r="89" spans="2:13" ht="24" customHeight="1" x14ac:dyDescent="0.35">
      <c r="B89" s="38"/>
      <c r="C89" s="283" t="s">
        <v>283</v>
      </c>
      <c r="D89" s="284"/>
      <c r="E89" s="144" t="str">
        <f>IF(E87="","",IF(E87*0.75&gt;12500,12500,(E87*0.75)))</f>
        <v/>
      </c>
      <c r="F89" s="142"/>
      <c r="G89" s="141"/>
      <c r="H89" s="120"/>
      <c r="I89" s="85"/>
    </row>
    <row r="90" spans="2:13" s="46" customFormat="1" ht="16" customHeight="1" x14ac:dyDescent="0.35">
      <c r="B90" s="45"/>
      <c r="C90" s="261" t="s">
        <v>37</v>
      </c>
      <c r="D90" s="262"/>
      <c r="E90" s="145"/>
      <c r="F90" s="146"/>
      <c r="G90" s="146"/>
      <c r="H90" s="147"/>
      <c r="I90" s="148"/>
    </row>
    <row r="91" spans="2:13" ht="10" customHeight="1" x14ac:dyDescent="0.35">
      <c r="B91" s="38"/>
      <c r="C91" s="137"/>
      <c r="D91" s="138"/>
      <c r="E91" s="119"/>
      <c r="F91" s="141"/>
      <c r="G91" s="142"/>
      <c r="H91" s="120"/>
      <c r="I91" s="85"/>
    </row>
    <row r="92" spans="2:13" ht="24" customHeight="1" x14ac:dyDescent="0.35">
      <c r="B92" s="38"/>
      <c r="C92" s="285" t="s">
        <v>280</v>
      </c>
      <c r="D92" s="286"/>
      <c r="E92" s="57"/>
      <c r="F92" s="229" t="str">
        <f>IF(E87="","",IF(E92&gt;0,"",IF(E87&gt;0,"Veuillez inscrire le montant demandé à la SODEC","")))</f>
        <v/>
      </c>
      <c r="G92" s="230"/>
      <c r="H92" s="231"/>
      <c r="I92" s="85"/>
    </row>
    <row r="93" spans="2:13" ht="10" customHeight="1" x14ac:dyDescent="0.35">
      <c r="B93" s="38"/>
      <c r="C93" s="103"/>
      <c r="D93" s="104"/>
      <c r="E93" s="149"/>
      <c r="F93" s="149"/>
      <c r="G93" s="149"/>
      <c r="H93" s="150"/>
      <c r="I93" s="85"/>
    </row>
    <row r="94" spans="2:13" ht="10" customHeight="1" thickBot="1" x14ac:dyDescent="0.4">
      <c r="B94" s="76"/>
      <c r="C94" s="105"/>
      <c r="D94" s="106"/>
      <c r="E94" s="107"/>
      <c r="F94" s="77"/>
      <c r="G94" s="77"/>
      <c r="H94" s="77"/>
      <c r="I94" s="108"/>
    </row>
    <row r="95" spans="2:13" ht="14.15" customHeight="1" thickBot="1" x14ac:dyDescent="0.4">
      <c r="C95" s="151"/>
      <c r="D95" s="151"/>
      <c r="E95" s="152"/>
      <c r="F95" s="152"/>
      <c r="G95" s="153"/>
      <c r="H95" s="153"/>
      <c r="I95" s="153"/>
      <c r="J95" s="1"/>
      <c r="K95" s="66"/>
    </row>
    <row r="96" spans="2:13" ht="10" customHeight="1" x14ac:dyDescent="0.35">
      <c r="B96" s="32"/>
      <c r="C96" s="36"/>
      <c r="D96" s="36"/>
      <c r="E96" s="154"/>
      <c r="F96" s="36"/>
      <c r="G96" s="36"/>
      <c r="H96" s="36"/>
      <c r="I96" s="37"/>
      <c r="M96" s="232"/>
    </row>
    <row r="97" spans="2:13" ht="26.15" customHeight="1" x14ac:dyDescent="0.35">
      <c r="B97" s="38"/>
      <c r="C97" s="233" t="s">
        <v>302</v>
      </c>
      <c r="D97" s="234"/>
      <c r="E97" s="234"/>
      <c r="F97" s="234"/>
      <c r="G97" s="234"/>
      <c r="H97" s="235"/>
      <c r="I97" s="85"/>
      <c r="J97" s="66"/>
      <c r="K97" s="66"/>
      <c r="M97" s="232"/>
    </row>
    <row r="98" spans="2:13" ht="10" customHeight="1" thickBot="1" x14ac:dyDescent="0.4">
      <c r="B98" s="76"/>
      <c r="C98" s="155"/>
      <c r="D98" s="155"/>
      <c r="E98" s="156"/>
      <c r="F98" s="156"/>
      <c r="G98" s="157"/>
      <c r="H98" s="157"/>
      <c r="I98" s="158"/>
      <c r="J98" s="1"/>
      <c r="K98" s="66"/>
      <c r="M98" s="232"/>
    </row>
    <row r="99" spans="2:13" ht="14.15" customHeight="1" thickBot="1" x14ac:dyDescent="0.4">
      <c r="C99" s="151"/>
      <c r="D99" s="151"/>
      <c r="E99" s="152"/>
      <c r="F99" s="152"/>
      <c r="G99" s="153"/>
      <c r="H99" s="153"/>
      <c r="I99" s="153"/>
      <c r="J99" s="1"/>
      <c r="K99" s="66"/>
    </row>
    <row r="100" spans="2:13" ht="10" customHeight="1" x14ac:dyDescent="0.35">
      <c r="B100" s="32"/>
      <c r="C100" s="35"/>
      <c r="D100" s="112"/>
      <c r="E100" s="35"/>
      <c r="F100" s="36"/>
      <c r="G100" s="36"/>
      <c r="H100" s="36"/>
      <c r="I100" s="113"/>
    </row>
    <row r="101" spans="2:13" ht="40" customHeight="1" x14ac:dyDescent="0.35">
      <c r="B101" s="38"/>
      <c r="C101" s="276" t="s">
        <v>110</v>
      </c>
      <c r="D101" s="277"/>
      <c r="E101" s="277"/>
      <c r="F101" s="277"/>
      <c r="G101" s="277"/>
      <c r="H101" s="277"/>
      <c r="I101" s="85"/>
    </row>
    <row r="102" spans="2:13" ht="10" customHeight="1" thickBot="1" x14ac:dyDescent="0.4">
      <c r="B102" s="76"/>
      <c r="C102" s="159"/>
      <c r="D102" s="160"/>
      <c r="E102" s="159"/>
      <c r="F102" s="77"/>
      <c r="G102" s="77"/>
      <c r="H102" s="77"/>
      <c r="I102" s="108"/>
    </row>
    <row r="103" spans="2:13" ht="15.5" x14ac:dyDescent="0.35">
      <c r="C103" s="161"/>
      <c r="D103" s="162"/>
      <c r="E103" s="161"/>
    </row>
    <row r="104" spans="2:13" ht="15.5" x14ac:dyDescent="0.35">
      <c r="C104" s="161"/>
      <c r="D104" s="162"/>
      <c r="E104" s="161"/>
    </row>
    <row r="105" spans="2:13" ht="15.5" x14ac:dyDescent="0.35">
      <c r="C105" s="161"/>
      <c r="D105" s="162"/>
      <c r="E105" s="161"/>
    </row>
  </sheetData>
  <sheetProtection algorithmName="SHA-512" hashValue="omViYR+qvfwKsZJiQ1lr4CdlysNeaBtjqdAk2bFEwygPSd4vDonFPQYGYWVvL86V5zKRGjQad4VV+U/h4fJqLg==" saltValue="aF+lsV+vD0pZ7dCC46NQjw==" spinCount="100000" sheet="1" objects="1" scenarios="1" formatRows="0"/>
  <mergeCells count="92">
    <mergeCell ref="C89:D89"/>
    <mergeCell ref="C92:D92"/>
    <mergeCell ref="C82:D82"/>
    <mergeCell ref="C83:D83"/>
    <mergeCell ref="C84:D84"/>
    <mergeCell ref="C86:D86"/>
    <mergeCell ref="E45:H46"/>
    <mergeCell ref="E56:H56"/>
    <mergeCell ref="C55:D55"/>
    <mergeCell ref="C56:D56"/>
    <mergeCell ref="C87:D87"/>
    <mergeCell ref="C58:D58"/>
    <mergeCell ref="C62:D62"/>
    <mergeCell ref="F73:G73"/>
    <mergeCell ref="C71:D71"/>
    <mergeCell ref="C65:D65"/>
    <mergeCell ref="C69:D69"/>
    <mergeCell ref="C70:D70"/>
    <mergeCell ref="C72:D72"/>
    <mergeCell ref="C73:D73"/>
    <mergeCell ref="C101:H101"/>
    <mergeCell ref="E42:H42"/>
    <mergeCell ref="E43:F43"/>
    <mergeCell ref="E66:H66"/>
    <mergeCell ref="E55:H55"/>
    <mergeCell ref="E53:H53"/>
    <mergeCell ref="F70:G70"/>
    <mergeCell ref="C42:D42"/>
    <mergeCell ref="C43:D43"/>
    <mergeCell ref="C44:D44"/>
    <mergeCell ref="C53:D53"/>
    <mergeCell ref="C54:D54"/>
    <mergeCell ref="C63:D63"/>
    <mergeCell ref="C66:D66"/>
    <mergeCell ref="C67:D67"/>
    <mergeCell ref="C68:D68"/>
    <mergeCell ref="C19:H19"/>
    <mergeCell ref="D1:I1"/>
    <mergeCell ref="C18:H18"/>
    <mergeCell ref="C5:H5"/>
    <mergeCell ref="C8:H8"/>
    <mergeCell ref="D11:H11"/>
    <mergeCell ref="E2:I2"/>
    <mergeCell ref="H3:I3"/>
    <mergeCell ref="E21:H21"/>
    <mergeCell ref="G34:H34"/>
    <mergeCell ref="E36:H37"/>
    <mergeCell ref="C90:D90"/>
    <mergeCell ref="E69:H69"/>
    <mergeCell ref="E54:H54"/>
    <mergeCell ref="C79:H79"/>
    <mergeCell ref="C21:D21"/>
    <mergeCell ref="E34:F34"/>
    <mergeCell ref="C50:H50"/>
    <mergeCell ref="E44:H44"/>
    <mergeCell ref="E22:H22"/>
    <mergeCell ref="E23:H23"/>
    <mergeCell ref="E24:H24"/>
    <mergeCell ref="E33:H33"/>
    <mergeCell ref="C22:D22"/>
    <mergeCell ref="C23:D23"/>
    <mergeCell ref="C24:D24"/>
    <mergeCell ref="C25:D25"/>
    <mergeCell ref="C33:D33"/>
    <mergeCell ref="C57:D57"/>
    <mergeCell ref="C28:H28"/>
    <mergeCell ref="E31:H31"/>
    <mergeCell ref="C38:H38"/>
    <mergeCell ref="E35:H35"/>
    <mergeCell ref="C27:H27"/>
    <mergeCell ref="C34:D34"/>
    <mergeCell ref="C35:D35"/>
    <mergeCell ref="E32:H32"/>
    <mergeCell ref="C36:D36"/>
    <mergeCell ref="E40:H40"/>
    <mergeCell ref="E41:H41"/>
    <mergeCell ref="F92:H92"/>
    <mergeCell ref="M96:M98"/>
    <mergeCell ref="C97:H97"/>
    <mergeCell ref="C10:H10"/>
    <mergeCell ref="C13:H13"/>
    <mergeCell ref="D14:H14"/>
    <mergeCell ref="G25:H25"/>
    <mergeCell ref="C31:D31"/>
    <mergeCell ref="C32:D32"/>
    <mergeCell ref="C40:D40"/>
    <mergeCell ref="C41:D41"/>
    <mergeCell ref="C74:D74"/>
    <mergeCell ref="E74:F74"/>
    <mergeCell ref="E64:H64"/>
    <mergeCell ref="E65:H65"/>
    <mergeCell ref="C64:D64"/>
  </mergeCells>
  <conditionalFormatting sqref="C36:D36">
    <cfRule type="containsText" dxfId="5" priority="5" operator="containsText" text="L'adresse courriel du représentant officiel de l'entreprise est essentielle pour communiquer la décision">
      <formula>NOT(ISERROR(SEARCH("L'adresse courriel du représentant officiel de l'entreprise est essentielle pour communiquer la décision",C36)))</formula>
    </cfRule>
  </conditionalFormatting>
  <conditionalFormatting sqref="E84">
    <cfRule type="notContainsBlanks" dxfId="4" priority="6">
      <formula>LEN(TRIM(E84))&gt;0</formula>
    </cfRule>
  </conditionalFormatting>
  <conditionalFormatting sqref="E87">
    <cfRule type="notContainsBlanks" dxfId="3" priority="7">
      <formula>LEN(TRIM(E87))&gt;0</formula>
    </cfRule>
  </conditionalFormatting>
  <conditionalFormatting sqref="E89">
    <cfRule type="notContainsBlanks" dxfId="2" priority="9">
      <formula>LEN(TRIM(E89))&gt;0</formula>
    </cfRule>
  </conditionalFormatting>
  <conditionalFormatting sqref="E92">
    <cfRule type="expression" dxfId="1" priority="1">
      <formula>AND($E$87&lt;&gt;"",$E$92="")</formula>
    </cfRule>
  </conditionalFormatting>
  <dataValidations count="6">
    <dataValidation type="whole" operator="greaterThan" allowBlank="1" showInputMessage="1" showErrorMessage="1" error="Veuillez inscrire un nombre entier seulement.  Merci." sqref="E72" xr:uid="{28048EDA-2F0C-47EC-8CD7-5EA7BE01F4F8}">
      <formula1>0</formula1>
    </dataValidation>
    <dataValidation type="whole" operator="greaterThan" allowBlank="1" showInputMessage="1" showErrorMessage="1" error="Entrer un nombre entier sans décimale" sqref="E82" xr:uid="{02BE0038-8704-45A6-A495-137024C79B9F}">
      <formula1>0</formula1>
    </dataValidation>
    <dataValidation allowBlank="1" showInputMessage="1" showErrorMessage="1" prompt="Entrer la date comme suit:_x000a_aaaa-mm-jj" sqref="E58 E68" xr:uid="{052C6397-B94C-4C1B-9F37-B3B349CA4E4C}"/>
    <dataValidation type="whole" operator="greaterThanOrEqual" allowBlank="1" showInputMessage="1" showErrorMessage="1" error="Veuillez entrer un nombre entier sans décimale" sqref="E73" xr:uid="{7E6CDB10-6D43-430D-A3C8-9DF081A92EB5}">
      <formula1>0</formula1>
    </dataValidation>
    <dataValidation type="whole" operator="greaterThan" allowBlank="1" showInputMessage="1" showErrorMessage="1" error="Veuillez entrer un nombre entier sans décimale" sqref="E70" xr:uid="{3A2D191A-A568-47CA-9C50-B42F5726BB23}">
      <formula1>0</formula1>
    </dataValidation>
    <dataValidation allowBlank="1" showInputMessage="1" showErrorMessage="1" prompt="Cette personne est généralement un haut dirigeant inscrit au REQ comme étant président, directeur général, secrétaire, vice-président, trésorier ou une personne administratice autorisée à engager la société de par les règlements internes de la société." sqref="E31 C28" xr:uid="{AACAB8D8-BC87-4809-9166-91A628FA6A7E}"/>
  </dataValidations>
  <hyperlinks>
    <hyperlink ref="C97:H97" location="Rapport_Final!C7" display="RAPPORT FINAL cliquer ici" xr:uid="{E74D0B17-2954-42E0-838F-7770FA8924DA}"/>
    <hyperlink ref="D14:H14" location="Rapport_Final!C7" display="déposer les documents requis tel que mentionné dans l'onglet Rapport_Final cliquer ici" xr:uid="{BB89CD13-855B-413C-A619-515541357D11}"/>
  </hyperlinks>
  <pageMargins left="0.25" right="0.25" top="0.75" bottom="0.75" header="0.3" footer="0.3"/>
  <pageSetup paperSize="3" scale="90" fitToHeight="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8" r:id="rId4" name="Check Box 44">
              <controlPr defaultSize="0" autoFill="0" autoLine="0" autoPict="0" altText="">
                <anchor moveWithCells="1">
                  <from>
                    <xdr:col>7</xdr:col>
                    <xdr:colOff>819150</xdr:colOff>
                    <xdr:row>100</xdr:row>
                    <xdr:rowOff>19050</xdr:rowOff>
                  </from>
                  <to>
                    <xdr:col>7</xdr:col>
                    <xdr:colOff>1212850</xdr:colOff>
                    <xdr:row>101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99F0A26-EBC9-49C6-9CCD-E17DE2CA5410}">
          <x14:formula1>
            <xm:f>Paramètres!$C$2:$C$3</xm:f>
          </x14:formula1>
          <xm:sqref>L17:L18</xm:sqref>
        </x14:dataValidation>
        <x14:dataValidation type="list" allowBlank="1" showInputMessage="1" showErrorMessage="1" prompt="Sélectionner dans la liste" xr:uid="{88B2138F-D132-43A0-9EA8-CAA20C8D9262}">
          <x14:formula1>
            <xm:f>Paramètres!$D$2:$D$3</xm:f>
          </x14:formula1>
          <xm:sqref>E62</xm:sqref>
        </x14:dataValidation>
        <x14:dataValidation type="list" allowBlank="1" showInputMessage="1" showErrorMessage="1" prompt="Sélectionner dans la liste" xr:uid="{724FF2F6-5913-4943-BA70-C50EE9B695E9}">
          <x14:formula1>
            <xm:f>Paramètres!$A$2:$A$3</xm:f>
          </x14:formula1>
          <xm:sqref>E71</xm:sqref>
        </x14:dataValidation>
        <x14:dataValidation type="list" allowBlank="1" showInputMessage="1" showErrorMessage="1" prompt="Sélectionner dans la liste" xr:uid="{27B0BFE5-2B3C-4A1F-B0EA-F59B7632C067}">
          <x14:formula1>
            <xm:f>Paramètres!$C$2:$C$3</xm:f>
          </x14:formula1>
          <xm:sqref>E57</xm:sqref>
        </x14:dataValidation>
        <x14:dataValidation type="list" allowBlank="1" showInputMessage="1" showErrorMessage="1" prompt="Sélectionner dans la liste" xr:uid="{67855036-7C55-4CF8-82E4-8B4FBF282758}">
          <x14:formula1>
            <xm:f>Paramètres!$F$2:$F$3</xm:f>
          </x14:formula1>
          <xm:sqref>E21:H21</xm:sqref>
        </x14:dataValidation>
        <x14:dataValidation type="list" operator="greaterThan" allowBlank="1" showInputMessage="1" showErrorMessage="1" prompt="Sélectionner dans la liste" xr:uid="{A86ED646-FA99-45B0-9446-0EF3F1D0129F}">
          <x14:formula1>
            <xm:f>Paramètres!$H$2:$H$156</xm:f>
          </x14:formula1>
          <xm:sqref>E74:F74</xm:sqref>
        </x14:dataValidation>
        <x14:dataValidation type="list" allowBlank="1" showInputMessage="1" showErrorMessage="1" prompt="Sélectionner dans la liste" xr:uid="{625C6647-F274-4B70-BA3A-3A327DE5CA4E}">
          <x14:formula1>
            <xm:f>Paramètres!$B$2:$B$9</xm:f>
          </x14:formula1>
          <xm:sqref>E55:H55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1A78E-9DEB-4B49-BE8A-5BE68E3B4128}">
  <sheetPr>
    <tabColor rgb="FF00B0F0"/>
    <pageSetUpPr fitToPage="1"/>
  </sheetPr>
  <dimension ref="B1:Q19"/>
  <sheetViews>
    <sheetView showGridLines="0" zoomScaleNormal="100" workbookViewId="0">
      <selection activeCell="C7" sqref="C7:J7"/>
    </sheetView>
  </sheetViews>
  <sheetFormatPr baseColWidth="10" defaultColWidth="10.90625" defaultRowHeight="14" x14ac:dyDescent="0.3"/>
  <cols>
    <col min="1" max="1" width="1.6328125" style="1" customWidth="1"/>
    <col min="2" max="2" width="2.6328125" style="48" customWidth="1"/>
    <col min="3" max="3" width="5.6328125" style="1" customWidth="1"/>
    <col min="4" max="5" width="16.6328125" style="1" customWidth="1"/>
    <col min="6" max="6" width="19.1796875" style="1" customWidth="1"/>
    <col min="7" max="7" width="21.90625" style="1" customWidth="1"/>
    <col min="8" max="8" width="16.453125" style="1" customWidth="1"/>
    <col min="9" max="9" width="2.6328125" style="1" customWidth="1"/>
    <col min="10" max="10" width="52.7265625" style="1" customWidth="1"/>
    <col min="11" max="11" width="2.6328125" style="1" customWidth="1"/>
    <col min="12" max="12" width="1.6328125" style="1" customWidth="1"/>
    <col min="13" max="13" width="34.81640625" style="1" customWidth="1"/>
    <col min="14" max="16384" width="10.90625" style="1"/>
  </cols>
  <sheetData>
    <row r="1" spans="2:17" ht="36.5" customHeight="1" x14ac:dyDescent="0.3">
      <c r="C1" s="270" t="s">
        <v>296</v>
      </c>
      <c r="D1" s="270"/>
      <c r="E1" s="270"/>
      <c r="F1" s="270"/>
      <c r="G1" s="270"/>
      <c r="H1" s="270"/>
      <c r="I1" s="270"/>
      <c r="J1" s="270"/>
      <c r="K1" s="270"/>
      <c r="L1" s="49"/>
      <c r="M1" s="49"/>
      <c r="N1" s="49"/>
      <c r="O1" s="49"/>
      <c r="P1" s="49"/>
    </row>
    <row r="2" spans="2:17" ht="16.5" x14ac:dyDescent="0.3">
      <c r="H2" s="274" t="s">
        <v>27</v>
      </c>
      <c r="I2" s="274"/>
      <c r="J2" s="274"/>
      <c r="K2" s="274"/>
      <c r="L2" s="47"/>
      <c r="M2" s="47"/>
      <c r="N2" s="47"/>
      <c r="O2" s="47"/>
    </row>
    <row r="3" spans="2:17" ht="16.5" x14ac:dyDescent="0.3">
      <c r="J3" s="44"/>
      <c r="K3" s="44" t="s">
        <v>293</v>
      </c>
    </row>
    <row r="4" spans="2:17" ht="12" customHeight="1" x14ac:dyDescent="0.3">
      <c r="J4" s="275" t="s">
        <v>311</v>
      </c>
      <c r="K4" s="275"/>
      <c r="L4" s="60"/>
    </row>
    <row r="5" spans="2:17" ht="14" customHeight="1" thickBot="1" x14ac:dyDescent="0.35">
      <c r="M5" s="31"/>
    </row>
    <row r="6" spans="2:17" ht="10" customHeight="1" x14ac:dyDescent="0.3">
      <c r="B6" s="32"/>
      <c r="C6" s="33"/>
      <c r="D6" s="33"/>
      <c r="E6" s="34"/>
      <c r="F6" s="35"/>
      <c r="G6" s="35"/>
      <c r="H6" s="36"/>
      <c r="I6" s="36"/>
      <c r="J6" s="36"/>
      <c r="K6" s="37"/>
      <c r="L6" s="31"/>
      <c r="M6" s="31"/>
    </row>
    <row r="7" spans="2:17" ht="28" customHeight="1" x14ac:dyDescent="0.3">
      <c r="B7" s="38"/>
      <c r="C7" s="292" t="s">
        <v>294</v>
      </c>
      <c r="D7" s="293"/>
      <c r="E7" s="293"/>
      <c r="F7" s="293"/>
      <c r="G7" s="293"/>
      <c r="H7" s="293"/>
      <c r="I7" s="293"/>
      <c r="J7" s="294"/>
      <c r="K7" s="39"/>
      <c r="L7" s="31"/>
    </row>
    <row r="8" spans="2:17" ht="18" customHeight="1" x14ac:dyDescent="0.3">
      <c r="B8" s="38"/>
      <c r="C8" s="40"/>
      <c r="D8" s="40"/>
      <c r="E8" s="41"/>
      <c r="F8" s="42"/>
      <c r="G8" s="42"/>
      <c r="H8" s="31"/>
      <c r="I8" s="31"/>
      <c r="J8" s="31"/>
      <c r="K8" s="39"/>
      <c r="L8" s="31"/>
      <c r="M8" s="31"/>
    </row>
    <row r="9" spans="2:17" ht="41.5" customHeight="1" x14ac:dyDescent="0.3">
      <c r="B9" s="38"/>
      <c r="C9" s="295" t="s">
        <v>301</v>
      </c>
      <c r="D9" s="296"/>
      <c r="E9" s="296"/>
      <c r="F9" s="296"/>
      <c r="G9" s="296"/>
      <c r="H9" s="296"/>
      <c r="I9" s="296"/>
      <c r="J9" s="297"/>
      <c r="K9" s="39"/>
      <c r="L9" s="31"/>
      <c r="M9" s="298"/>
      <c r="N9" s="298"/>
    </row>
    <row r="10" spans="2:17" ht="18" customHeight="1" x14ac:dyDescent="0.3">
      <c r="B10" s="50"/>
      <c r="C10" s="51"/>
      <c r="D10" s="51"/>
      <c r="K10" s="52"/>
      <c r="N10" s="51"/>
    </row>
    <row r="11" spans="2:17" ht="41" customHeight="1" x14ac:dyDescent="0.3">
      <c r="B11" s="38"/>
      <c r="C11" s="299" t="s">
        <v>299</v>
      </c>
      <c r="D11" s="299"/>
      <c r="E11" s="299"/>
      <c r="F11" s="299"/>
      <c r="G11" s="299"/>
      <c r="H11" s="299"/>
      <c r="I11" s="299"/>
      <c r="J11" s="299"/>
      <c r="K11" s="39"/>
      <c r="L11" s="31"/>
      <c r="M11" s="31"/>
    </row>
    <row r="12" spans="2:17" s="46" customFormat="1" ht="52" customHeight="1" x14ac:dyDescent="0.35">
      <c r="B12" s="45"/>
      <c r="C12" s="56" t="s">
        <v>295</v>
      </c>
      <c r="D12" s="301" t="s">
        <v>309</v>
      </c>
      <c r="E12" s="301"/>
      <c r="F12" s="301"/>
      <c r="G12" s="301"/>
      <c r="H12" s="301"/>
      <c r="I12" s="301"/>
      <c r="J12" s="301"/>
      <c r="K12" s="58"/>
      <c r="Q12" s="291"/>
    </row>
    <row r="13" spans="2:17" s="46" customFormat="1" ht="38" customHeight="1" x14ac:dyDescent="0.35">
      <c r="B13" s="45"/>
      <c r="C13" s="56" t="s">
        <v>295</v>
      </c>
      <c r="D13" s="301" t="s">
        <v>297</v>
      </c>
      <c r="E13" s="301"/>
      <c r="F13" s="301"/>
      <c r="G13" s="301"/>
      <c r="H13" s="301"/>
      <c r="I13" s="301"/>
      <c r="J13" s="301"/>
      <c r="K13" s="58"/>
      <c r="Q13" s="291"/>
    </row>
    <row r="14" spans="2:17" s="46" customFormat="1" ht="38" customHeight="1" x14ac:dyDescent="0.35">
      <c r="B14" s="45"/>
      <c r="C14" s="56" t="s">
        <v>295</v>
      </c>
      <c r="D14" s="301" t="s">
        <v>298</v>
      </c>
      <c r="E14" s="301"/>
      <c r="F14" s="301"/>
      <c r="G14" s="301"/>
      <c r="H14" s="301"/>
      <c r="I14" s="301"/>
      <c r="J14" s="301"/>
      <c r="K14" s="58"/>
      <c r="Q14" s="59"/>
    </row>
    <row r="15" spans="2:17" ht="22" customHeight="1" x14ac:dyDescent="0.3">
      <c r="B15" s="50"/>
      <c r="C15" s="300" t="s">
        <v>300</v>
      </c>
      <c r="D15" s="300"/>
      <c r="E15" s="300"/>
      <c r="F15" s="300"/>
      <c r="G15" s="300"/>
      <c r="H15" s="300"/>
      <c r="I15" s="300"/>
      <c r="J15" s="300"/>
      <c r="K15" s="52"/>
      <c r="N15" s="51"/>
    </row>
    <row r="16" spans="2:17" ht="14" customHeight="1" thickBot="1" x14ac:dyDescent="0.35">
      <c r="B16" s="53"/>
      <c r="C16" s="54"/>
      <c r="D16" s="54"/>
      <c r="E16" s="54"/>
      <c r="F16" s="54"/>
      <c r="G16" s="54"/>
      <c r="H16" s="54"/>
      <c r="I16" s="54"/>
      <c r="J16" s="54"/>
      <c r="K16" s="55"/>
    </row>
    <row r="17" spans="2:2" x14ac:dyDescent="0.3">
      <c r="B17" s="1"/>
    </row>
    <row r="18" spans="2:2" x14ac:dyDescent="0.3">
      <c r="B18" s="1"/>
    </row>
    <row r="19" spans="2:2" x14ac:dyDescent="0.3">
      <c r="B19" s="1"/>
    </row>
  </sheetData>
  <sheetProtection algorithmName="SHA-512" hashValue="XSlQMu6to/wua10Pbpkx9W32ZjNVVwX7wDVvmkNrOQYcu12LYpQs4QM4HKcJkKBzLXgWpOB01CB32+aKFrXApw==" saltValue="4vEPG48L/mzP/ggZ50CYaw==" spinCount="100000" sheet="1" objects="1" scenarios="1"/>
  <mergeCells count="12">
    <mergeCell ref="C15:J15"/>
    <mergeCell ref="D12:J12"/>
    <mergeCell ref="D13:J13"/>
    <mergeCell ref="D14:J14"/>
    <mergeCell ref="J4:K4"/>
    <mergeCell ref="Q12:Q13"/>
    <mergeCell ref="C1:K1"/>
    <mergeCell ref="C7:J7"/>
    <mergeCell ref="C9:J9"/>
    <mergeCell ref="M9:N9"/>
    <mergeCell ref="C11:J11"/>
    <mergeCell ref="H2:K2"/>
  </mergeCells>
  <printOptions horizontalCentered="1"/>
  <pageMargins left="0.25" right="0.25" top="0.75" bottom="0.75" header="0.3" footer="0.3"/>
  <pageSetup paperSize="5" scale="71" fitToHeight="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12F7B-FF96-4407-B860-A46C5284849C}">
  <sheetPr>
    <tabColor theme="3" tint="0.59999389629810485"/>
    <pageSetUpPr fitToPage="1"/>
  </sheetPr>
  <dimension ref="B1:P131"/>
  <sheetViews>
    <sheetView showGridLines="0" zoomScaleNormal="100" workbookViewId="0">
      <selection activeCell="C6" sqref="C6:I6"/>
    </sheetView>
  </sheetViews>
  <sheetFormatPr baseColWidth="10" defaultColWidth="10.81640625" defaultRowHeight="14" x14ac:dyDescent="0.35"/>
  <cols>
    <col min="1" max="1" width="1.54296875" style="31" customWidth="1"/>
    <col min="2" max="2" width="2.54296875" style="31" customWidth="1"/>
    <col min="3" max="3" width="28.7265625" style="31" customWidth="1"/>
    <col min="4" max="4" width="24.26953125" style="66" customWidth="1"/>
    <col min="5" max="5" width="3.6328125" style="66" customWidth="1"/>
    <col min="6" max="9" width="20.54296875" style="31" customWidth="1"/>
    <col min="10" max="10" width="2.54296875" style="66" customWidth="1"/>
    <col min="11" max="11" width="1.54296875" style="31" customWidth="1"/>
    <col min="12" max="12" width="5.6328125" style="31" customWidth="1"/>
    <col min="13" max="13" width="34.6328125" style="31" customWidth="1"/>
    <col min="14" max="14" width="13.7265625" style="31" customWidth="1"/>
    <col min="15" max="16384" width="10.81640625" style="31"/>
  </cols>
  <sheetData>
    <row r="1" spans="2:16" ht="38.15" customHeight="1" x14ac:dyDescent="0.35">
      <c r="D1" s="270" t="s">
        <v>7</v>
      </c>
      <c r="E1" s="270"/>
      <c r="F1" s="270"/>
      <c r="G1" s="270"/>
      <c r="H1" s="270"/>
      <c r="I1" s="270"/>
      <c r="J1" s="270"/>
      <c r="K1" s="63"/>
      <c r="L1" s="63"/>
      <c r="M1" s="65"/>
    </row>
    <row r="2" spans="2:16" ht="18" customHeight="1" x14ac:dyDescent="0.35">
      <c r="F2" s="274" t="s">
        <v>27</v>
      </c>
      <c r="G2" s="274"/>
      <c r="H2" s="274"/>
      <c r="I2" s="274"/>
      <c r="J2" s="274"/>
      <c r="L2" s="66"/>
    </row>
    <row r="3" spans="2:16" ht="18" customHeight="1" x14ac:dyDescent="0.35">
      <c r="C3" s="67"/>
      <c r="D3" s="67"/>
      <c r="E3" s="67"/>
      <c r="F3" s="68"/>
      <c r="H3" s="319" t="s">
        <v>95</v>
      </c>
      <c r="I3" s="319"/>
      <c r="J3" s="319"/>
      <c r="L3" s="66"/>
    </row>
    <row r="4" spans="2:16" ht="14.15" customHeight="1" thickBot="1" x14ac:dyDescent="0.4">
      <c r="M4" s="70"/>
    </row>
    <row r="5" spans="2:16" ht="10" customHeight="1" x14ac:dyDescent="0.35">
      <c r="B5" s="32"/>
      <c r="C5" s="33"/>
      <c r="D5" s="34"/>
      <c r="E5" s="34"/>
      <c r="F5" s="35"/>
      <c r="G5" s="36"/>
      <c r="H5" s="36"/>
      <c r="I5" s="36"/>
      <c r="J5" s="37"/>
    </row>
    <row r="6" spans="2:16" s="1" customFormat="1" ht="28" customHeight="1" x14ac:dyDescent="0.3">
      <c r="B6" s="38"/>
      <c r="C6" s="333" t="s">
        <v>107</v>
      </c>
      <c r="D6" s="333"/>
      <c r="E6" s="333"/>
      <c r="F6" s="333"/>
      <c r="G6" s="333"/>
      <c r="H6" s="333"/>
      <c r="I6" s="333"/>
      <c r="J6" s="39"/>
      <c r="K6" s="163"/>
      <c r="M6" s="31"/>
    </row>
    <row r="7" spans="2:16" s="1" customFormat="1" ht="10" customHeight="1" x14ac:dyDescent="0.3">
      <c r="B7" s="38"/>
      <c r="C7" s="40"/>
      <c r="D7" s="40"/>
      <c r="E7" s="41"/>
      <c r="F7" s="42"/>
      <c r="G7" s="42"/>
      <c r="H7" s="31"/>
      <c r="I7" s="31"/>
      <c r="J7" s="39"/>
      <c r="K7" s="31"/>
      <c r="M7" s="31"/>
      <c r="N7" s="31"/>
    </row>
    <row r="8" spans="2:16" ht="24" customHeight="1" x14ac:dyDescent="0.35">
      <c r="B8" s="38"/>
      <c r="C8" s="313" t="s">
        <v>90</v>
      </c>
      <c r="D8" s="314"/>
      <c r="E8" s="226"/>
      <c r="F8" s="227"/>
      <c r="G8" s="164" t="s">
        <v>91</v>
      </c>
      <c r="H8" s="317"/>
      <c r="I8" s="318"/>
      <c r="J8" s="39"/>
      <c r="L8" s="64"/>
      <c r="N8" s="153"/>
      <c r="O8" s="153"/>
      <c r="P8" s="153"/>
    </row>
    <row r="9" spans="2:16" ht="24" customHeight="1" x14ac:dyDescent="0.35">
      <c r="B9" s="38"/>
      <c r="C9" s="249" t="s">
        <v>93</v>
      </c>
      <c r="D9" s="250"/>
      <c r="E9" s="165"/>
      <c r="F9" s="303" t="str">
        <f>IF(Formulaire_Demande!E54="","",Formulaire_Demande!E54&amp;" - "&amp;Formulaire_Demande!E62&amp;" vers "&amp;Formulaire_Demande!E63)</f>
        <v/>
      </c>
      <c r="G9" s="303"/>
      <c r="H9" s="303"/>
      <c r="I9" s="304"/>
      <c r="J9" s="39"/>
      <c r="N9" s="153"/>
      <c r="O9" s="153"/>
      <c r="P9" s="153"/>
    </row>
    <row r="10" spans="2:16" ht="24" customHeight="1" thickBot="1" x14ac:dyDescent="0.4">
      <c r="B10" s="38"/>
      <c r="C10" s="249" t="s">
        <v>94</v>
      </c>
      <c r="D10" s="250"/>
      <c r="E10" s="89"/>
      <c r="F10" s="307" t="str">
        <f>IF(Formulaire_Demande!E21="","",Formulaire_Demande!E21)</f>
        <v/>
      </c>
      <c r="G10" s="307"/>
      <c r="H10" s="307"/>
      <c r="I10" s="308"/>
      <c r="J10" s="85"/>
    </row>
    <row r="11" spans="2:16" ht="24" customHeight="1" x14ac:dyDescent="0.35">
      <c r="B11" s="38"/>
      <c r="C11" s="249" t="s">
        <v>0</v>
      </c>
      <c r="D11" s="250"/>
      <c r="E11" s="167"/>
      <c r="F11" s="307" t="str">
        <f>IF(Formulaire_Demande!E22="","",Formulaire_Demande!E22)</f>
        <v/>
      </c>
      <c r="G11" s="307"/>
      <c r="H11" s="307"/>
      <c r="I11" s="308"/>
      <c r="J11" s="85"/>
      <c r="M11" s="343" t="s">
        <v>105</v>
      </c>
      <c r="N11" s="344"/>
    </row>
    <row r="12" spans="2:16" ht="24" customHeight="1" thickBot="1" x14ac:dyDescent="0.4">
      <c r="B12" s="38"/>
      <c r="C12" s="249" t="s">
        <v>2</v>
      </c>
      <c r="D12" s="250"/>
      <c r="E12" s="167"/>
      <c r="F12" s="307" t="str">
        <f>IF(Formulaire_Demande!E23="","",Formulaire_Demande!E23)</f>
        <v/>
      </c>
      <c r="G12" s="307"/>
      <c r="H12" s="307"/>
      <c r="I12" s="308"/>
      <c r="J12" s="85"/>
      <c r="M12" s="343"/>
      <c r="N12" s="345"/>
    </row>
    <row r="13" spans="2:16" ht="24" customHeight="1" x14ac:dyDescent="0.35">
      <c r="B13" s="38"/>
      <c r="C13" s="249" t="s">
        <v>3</v>
      </c>
      <c r="D13" s="250"/>
      <c r="E13" s="167"/>
      <c r="F13" s="307" t="str">
        <f>IF(Formulaire_Demande!E24="","",Formulaire_Demande!E24)</f>
        <v/>
      </c>
      <c r="G13" s="307"/>
      <c r="H13" s="307"/>
      <c r="I13" s="308"/>
      <c r="J13" s="85"/>
    </row>
    <row r="14" spans="2:16" ht="24" customHeight="1" x14ac:dyDescent="0.35">
      <c r="B14" s="38"/>
      <c r="C14" s="315" t="s">
        <v>66</v>
      </c>
      <c r="D14" s="316"/>
      <c r="E14" s="93"/>
      <c r="F14" s="168" t="s">
        <v>67</v>
      </c>
      <c r="G14" s="169" t="s">
        <v>60</v>
      </c>
      <c r="H14" s="311" t="str">
        <f>IF(Formulaire_Demande!E25="","",Formulaire_Demande!E25)</f>
        <v/>
      </c>
      <c r="I14" s="312"/>
      <c r="J14" s="85"/>
    </row>
    <row r="15" spans="2:16" ht="10" customHeight="1" x14ac:dyDescent="0.35">
      <c r="B15" s="38"/>
      <c r="C15" s="109"/>
      <c r="D15" s="110"/>
      <c r="E15" s="110"/>
      <c r="F15" s="70"/>
      <c r="G15" s="70"/>
      <c r="H15" s="70"/>
      <c r="I15" s="70"/>
      <c r="J15" s="85"/>
    </row>
    <row r="16" spans="2:16" ht="24" customHeight="1" x14ac:dyDescent="0.35">
      <c r="B16" s="38"/>
      <c r="C16" s="313" t="s">
        <v>96</v>
      </c>
      <c r="D16" s="314"/>
      <c r="E16" s="115"/>
      <c r="F16" s="309" t="str">
        <f>IF(Formulaire_Demande!E31="","",Formulaire_Demande!E31&amp;" "&amp;Formulaire_Demande!E32)</f>
        <v/>
      </c>
      <c r="G16" s="309"/>
      <c r="H16" s="309"/>
      <c r="I16" s="310"/>
      <c r="J16" s="85"/>
    </row>
    <row r="17" spans="2:14" ht="24" customHeight="1" x14ac:dyDescent="0.35">
      <c r="B17" s="38"/>
      <c r="C17" s="249" t="s">
        <v>113</v>
      </c>
      <c r="D17" s="250"/>
      <c r="E17" s="167"/>
      <c r="F17" s="303" t="str">
        <f>IF(Formulaire_Demande!E33="","",Formulaire_Demande!E33)</f>
        <v/>
      </c>
      <c r="G17" s="303"/>
      <c r="H17" s="303"/>
      <c r="I17" s="304"/>
      <c r="J17" s="85"/>
    </row>
    <row r="18" spans="2:14" ht="24" customHeight="1" x14ac:dyDescent="0.35">
      <c r="B18" s="38"/>
      <c r="C18" s="315" t="s">
        <v>114</v>
      </c>
      <c r="D18" s="316"/>
      <c r="E18" s="93"/>
      <c r="F18" s="305" t="str">
        <f>IF(Formulaire_Demande!E35="","",Formulaire_Demande!E35)</f>
        <v/>
      </c>
      <c r="G18" s="305"/>
      <c r="H18" s="305"/>
      <c r="I18" s="306"/>
      <c r="J18" s="85"/>
    </row>
    <row r="19" spans="2:14" ht="10" customHeight="1" x14ac:dyDescent="0.35">
      <c r="B19" s="38"/>
      <c r="C19" s="109"/>
      <c r="D19" s="110"/>
      <c r="E19" s="110"/>
      <c r="F19" s="70"/>
      <c r="G19" s="70"/>
      <c r="H19" s="70"/>
      <c r="I19" s="70"/>
      <c r="J19" s="85"/>
    </row>
    <row r="20" spans="2:14" ht="24" customHeight="1" x14ac:dyDescent="0.35">
      <c r="B20" s="38"/>
      <c r="C20" s="313" t="s">
        <v>115</v>
      </c>
      <c r="D20" s="314"/>
      <c r="E20" s="115"/>
      <c r="F20" s="309" t="str">
        <f>IF(OR(Formulaire_Demande!E40="",Formulaire_Demande!E41=""),Formulaire_Demande!E31&amp;" "&amp;Formulaire_Demande!E32,Formulaire_Demande!E40&amp;" "&amp;Formulaire_Demande!E41)</f>
        <v xml:space="preserve"> </v>
      </c>
      <c r="G20" s="309"/>
      <c r="H20" s="309"/>
      <c r="I20" s="310"/>
      <c r="J20" s="85"/>
    </row>
    <row r="21" spans="2:14" ht="24" customHeight="1" x14ac:dyDescent="0.35">
      <c r="B21" s="38"/>
      <c r="C21" s="249" t="s">
        <v>61</v>
      </c>
      <c r="D21" s="250"/>
      <c r="E21" s="167"/>
      <c r="F21" s="303">
        <f>IF(Formulaire_Demande!E42="",Formulaire_Demande!E33,Formulaire_Demande!E42)</f>
        <v>0</v>
      </c>
      <c r="G21" s="303"/>
      <c r="H21" s="303"/>
      <c r="I21" s="304"/>
      <c r="J21" s="85"/>
    </row>
    <row r="22" spans="2:14" ht="24" customHeight="1" x14ac:dyDescent="0.35">
      <c r="B22" s="38"/>
      <c r="C22" s="249" t="s">
        <v>63</v>
      </c>
      <c r="D22" s="250"/>
      <c r="E22" s="167"/>
      <c r="F22" s="303">
        <f>IF(Formulaire_Demande!E44="",Formulaire_Demande!E35,Formulaire_Demande!E44)</f>
        <v>0</v>
      </c>
      <c r="G22" s="303"/>
      <c r="H22" s="303"/>
      <c r="I22" s="304"/>
      <c r="J22" s="85"/>
    </row>
    <row r="23" spans="2:14" ht="24" customHeight="1" x14ac:dyDescent="0.35">
      <c r="B23" s="38"/>
      <c r="C23" s="315" t="s">
        <v>62</v>
      </c>
      <c r="D23" s="316"/>
      <c r="E23" s="93"/>
      <c r="F23" s="305">
        <f>IF(Formulaire_Demande!E43="",Formulaire_Demande!E34,Formulaire_Demande!E43)</f>
        <v>0</v>
      </c>
      <c r="G23" s="305"/>
      <c r="H23" s="305"/>
      <c r="I23" s="306"/>
      <c r="J23" s="85"/>
    </row>
    <row r="24" spans="2:14" ht="10" customHeight="1" thickBot="1" x14ac:dyDescent="0.4">
      <c r="B24" s="38"/>
      <c r="C24" s="109"/>
      <c r="D24" s="110"/>
      <c r="E24" s="110"/>
      <c r="F24" s="70"/>
      <c r="G24" s="70"/>
      <c r="H24" s="70"/>
      <c r="I24" s="70"/>
      <c r="J24" s="85"/>
    </row>
    <row r="25" spans="2:14" ht="24" customHeight="1" x14ac:dyDescent="0.35">
      <c r="B25" s="38"/>
      <c r="C25" s="313" t="s">
        <v>1</v>
      </c>
      <c r="D25" s="314"/>
      <c r="E25" s="172"/>
      <c r="F25" s="309" t="str">
        <f>IF(Formulaire_Demande!E54="","",Formulaire_Demande!E54)</f>
        <v/>
      </c>
      <c r="G25" s="309"/>
      <c r="H25" s="309"/>
      <c r="I25" s="310"/>
      <c r="J25" s="85"/>
      <c r="M25" s="346" t="s">
        <v>108</v>
      </c>
      <c r="N25" s="344"/>
    </row>
    <row r="26" spans="2:14" ht="24" customHeight="1" thickBot="1" x14ac:dyDescent="0.4">
      <c r="B26" s="38"/>
      <c r="C26" s="249" t="s">
        <v>19</v>
      </c>
      <c r="D26" s="250"/>
      <c r="E26" s="167"/>
      <c r="F26" s="303" t="str">
        <f>IF(Formulaire_Demande!E55="","",Formulaire_Demande!E55)</f>
        <v/>
      </c>
      <c r="G26" s="303"/>
      <c r="H26" s="303"/>
      <c r="I26" s="304"/>
      <c r="J26" s="85"/>
      <c r="M26" s="346"/>
      <c r="N26" s="345"/>
    </row>
    <row r="27" spans="2:14" ht="24" customHeight="1" x14ac:dyDescent="0.35">
      <c r="B27" s="38"/>
      <c r="C27" s="249" t="s">
        <v>20</v>
      </c>
      <c r="D27" s="250"/>
      <c r="E27" s="173"/>
      <c r="F27" s="303" t="str">
        <f>IF(Formulaire_Demande!E56="","",Formulaire_Demande!E56)</f>
        <v/>
      </c>
      <c r="G27" s="303"/>
      <c r="H27" s="303"/>
      <c r="I27" s="304"/>
      <c r="J27" s="85"/>
    </row>
    <row r="28" spans="2:14" ht="24" customHeight="1" x14ac:dyDescent="0.35">
      <c r="B28" s="38"/>
      <c r="C28" s="249" t="s">
        <v>59</v>
      </c>
      <c r="D28" s="250"/>
      <c r="E28" s="118"/>
      <c r="F28" s="166" t="str">
        <f>IF(Formulaire_Demande!E57="","",Formulaire_Demande!E57)</f>
        <v/>
      </c>
      <c r="G28" s="174"/>
      <c r="H28" s="174"/>
      <c r="I28" s="175"/>
      <c r="J28" s="85"/>
    </row>
    <row r="29" spans="2:14" ht="24" customHeight="1" x14ac:dyDescent="0.35">
      <c r="B29" s="38"/>
      <c r="C29" s="315" t="s">
        <v>44</v>
      </c>
      <c r="D29" s="316"/>
      <c r="E29" s="176"/>
      <c r="F29" s="177" t="str">
        <f>IF(Formulaire_Demande!E58="","",Formulaire_Demande!E58)</f>
        <v/>
      </c>
      <c r="G29" s="171"/>
      <c r="H29" s="178"/>
      <c r="I29" s="179"/>
      <c r="J29" s="85"/>
    </row>
    <row r="30" spans="2:14" ht="10" customHeight="1" x14ac:dyDescent="0.35">
      <c r="B30" s="38"/>
      <c r="C30" s="109"/>
      <c r="D30" s="125"/>
      <c r="E30" s="125"/>
      <c r="F30" s="126"/>
      <c r="G30" s="125"/>
      <c r="H30" s="42"/>
      <c r="I30" s="42"/>
      <c r="J30" s="85"/>
    </row>
    <row r="31" spans="2:14" ht="24" customHeight="1" x14ac:dyDescent="0.35">
      <c r="B31" s="38"/>
      <c r="C31" s="313" t="s">
        <v>42</v>
      </c>
      <c r="D31" s="314"/>
      <c r="E31" s="180"/>
      <c r="F31" s="170" t="str">
        <f>IF(Formulaire_Demande!E62="","",Formulaire_Demande!E62)</f>
        <v/>
      </c>
      <c r="G31" s="170"/>
      <c r="H31" s="181"/>
      <c r="I31" s="182"/>
      <c r="J31" s="85"/>
    </row>
    <row r="32" spans="2:14" ht="24" customHeight="1" x14ac:dyDescent="0.35">
      <c r="B32" s="38"/>
      <c r="C32" s="249" t="s">
        <v>21</v>
      </c>
      <c r="D32" s="250"/>
      <c r="E32" s="118"/>
      <c r="F32" s="166" t="str">
        <f>IF(Formulaire_Demande!E63="","",Formulaire_Demande!E63)</f>
        <v/>
      </c>
      <c r="G32" s="166"/>
      <c r="H32" s="183"/>
      <c r="I32" s="184"/>
      <c r="J32" s="85"/>
    </row>
    <row r="33" spans="2:10" ht="24" customHeight="1" x14ac:dyDescent="0.35">
      <c r="B33" s="38"/>
      <c r="C33" s="249" t="s">
        <v>100</v>
      </c>
      <c r="D33" s="250"/>
      <c r="E33" s="118"/>
      <c r="F33" s="307" t="str">
        <f>+Formulaire_Demande!E64&amp;" "&amp;Formulaire_Demande!E65</f>
        <v xml:space="preserve"> </v>
      </c>
      <c r="G33" s="307"/>
      <c r="H33" s="307"/>
      <c r="I33" s="308"/>
      <c r="J33" s="85"/>
    </row>
    <row r="34" spans="2:10" ht="24" customHeight="1" x14ac:dyDescent="0.35">
      <c r="B34" s="38"/>
      <c r="C34" s="249" t="s">
        <v>22</v>
      </c>
      <c r="D34" s="250"/>
      <c r="E34" s="118"/>
      <c r="F34" s="303" t="str">
        <f>IF(Formulaire_Demande!E66="","",Formulaire_Demande!E66)</f>
        <v/>
      </c>
      <c r="G34" s="303"/>
      <c r="H34" s="303"/>
      <c r="I34" s="304"/>
      <c r="J34" s="85"/>
    </row>
    <row r="35" spans="2:10" ht="24" customHeight="1" x14ac:dyDescent="0.35">
      <c r="B35" s="38"/>
      <c r="C35" s="249" t="s">
        <v>23</v>
      </c>
      <c r="D35" s="250"/>
      <c r="E35" s="118"/>
      <c r="F35" s="166" t="str">
        <f>IF(Formulaire_Demande!E67="","",Formulaire_Demande!E67)</f>
        <v/>
      </c>
      <c r="G35" s="166"/>
      <c r="H35" s="183"/>
      <c r="I35" s="184"/>
      <c r="J35" s="85"/>
    </row>
    <row r="36" spans="2:10" ht="24" customHeight="1" x14ac:dyDescent="0.35">
      <c r="B36" s="38"/>
      <c r="C36" s="315" t="s">
        <v>43</v>
      </c>
      <c r="D36" s="316"/>
      <c r="E36" s="176"/>
      <c r="F36" s="177" t="str">
        <f>IF(Formulaire_Demande!E68="","",Formulaire_Demande!E68)</f>
        <v/>
      </c>
      <c r="G36" s="171"/>
      <c r="H36" s="178"/>
      <c r="I36" s="179"/>
      <c r="J36" s="85"/>
    </row>
    <row r="37" spans="2:10" ht="10" customHeight="1" x14ac:dyDescent="0.35">
      <c r="B37" s="38"/>
      <c r="C37" s="109"/>
      <c r="D37" s="125"/>
      <c r="E37" s="125"/>
      <c r="F37" s="126"/>
      <c r="G37" s="125"/>
      <c r="H37" s="42"/>
      <c r="I37" s="42"/>
      <c r="J37" s="85"/>
    </row>
    <row r="38" spans="2:10" ht="10" customHeight="1" x14ac:dyDescent="0.35">
      <c r="B38" s="38"/>
      <c r="C38" s="114"/>
      <c r="D38" s="134"/>
      <c r="E38" s="134"/>
      <c r="F38" s="128"/>
      <c r="G38" s="127"/>
      <c r="H38" s="129"/>
      <c r="I38" s="130"/>
      <c r="J38" s="85"/>
    </row>
    <row r="39" spans="2:10" ht="24" customHeight="1" x14ac:dyDescent="0.35">
      <c r="B39" s="38"/>
      <c r="C39" s="185"/>
      <c r="D39" s="91" t="s">
        <v>55</v>
      </c>
      <c r="E39" s="91"/>
      <c r="F39" s="186" t="str">
        <f>IF(Formulaire_Demande!E82="","",Formulaire_Demande!E82)</f>
        <v/>
      </c>
      <c r="G39" s="138" t="s">
        <v>24</v>
      </c>
      <c r="H39" s="187" t="str">
        <f>IF(Formulaire_Demande!E84="","",Formulaire_Demande!E84)</f>
        <v/>
      </c>
      <c r="I39" s="120"/>
      <c r="J39" s="85"/>
    </row>
    <row r="40" spans="2:10" ht="24" customHeight="1" x14ac:dyDescent="0.35">
      <c r="B40" s="38"/>
      <c r="C40" s="135"/>
      <c r="D40" s="138" t="s">
        <v>56</v>
      </c>
      <c r="E40" s="138"/>
      <c r="F40" s="43" t="str">
        <f>IF(Formulaire_Demande!E83="","",Formulaire_Demande!E83)</f>
        <v/>
      </c>
      <c r="G40" s="138" t="s">
        <v>25</v>
      </c>
      <c r="H40" s="188" t="str">
        <f>IF(Formulaire_Demande!E86="","",Formulaire_Demande!E86)</f>
        <v/>
      </c>
      <c r="I40" s="120"/>
      <c r="J40" s="85"/>
    </row>
    <row r="41" spans="2:10" ht="24" customHeight="1" x14ac:dyDescent="0.35">
      <c r="B41" s="38"/>
      <c r="C41" s="137"/>
      <c r="D41" s="167"/>
      <c r="E41" s="167"/>
      <c r="F41" s="119"/>
      <c r="G41" s="138" t="s">
        <v>26</v>
      </c>
      <c r="H41" s="189" t="str">
        <f>IF(Formulaire_Demande!E87="","",Formulaire_Demande!E87)</f>
        <v/>
      </c>
      <c r="I41" s="120"/>
      <c r="J41" s="85"/>
    </row>
    <row r="42" spans="2:10" ht="10" customHeight="1" x14ac:dyDescent="0.35">
      <c r="B42" s="38"/>
      <c r="C42" s="137"/>
      <c r="D42" s="167"/>
      <c r="E42" s="167"/>
      <c r="F42" s="119"/>
      <c r="G42" s="190"/>
      <c r="H42" s="191"/>
      <c r="I42" s="120"/>
      <c r="J42" s="85"/>
    </row>
    <row r="43" spans="2:10" ht="24" customHeight="1" x14ac:dyDescent="0.35">
      <c r="B43" s="38"/>
      <c r="C43" s="137"/>
      <c r="D43" s="167"/>
      <c r="E43" s="167"/>
      <c r="F43" s="119"/>
      <c r="G43" s="190" t="s">
        <v>35</v>
      </c>
      <c r="H43" s="191" t="str">
        <f>IF(Formulaire_Demande!E92="","",Formulaire_Demande!E92)</f>
        <v/>
      </c>
      <c r="I43" s="120"/>
      <c r="J43" s="85"/>
    </row>
    <row r="44" spans="2:10" ht="10" customHeight="1" x14ac:dyDescent="0.35">
      <c r="B44" s="38"/>
      <c r="C44" s="137"/>
      <c r="D44" s="167"/>
      <c r="E44" s="167"/>
      <c r="F44" s="119"/>
      <c r="G44" s="190"/>
      <c r="H44" s="191"/>
      <c r="I44" s="120"/>
      <c r="J44" s="85"/>
    </row>
    <row r="45" spans="2:10" ht="18" customHeight="1" x14ac:dyDescent="0.35">
      <c r="B45" s="38"/>
      <c r="C45" s="137"/>
      <c r="D45" s="167"/>
      <c r="E45" s="167"/>
      <c r="F45" s="302" t="s">
        <v>283</v>
      </c>
      <c r="G45" s="302"/>
      <c r="H45" s="192" t="str">
        <f>IF(Formulaire_Demande!E89="","",Formulaire_Demande!E89)</f>
        <v/>
      </c>
      <c r="I45" s="120"/>
      <c r="J45" s="85"/>
    </row>
    <row r="46" spans="2:10" ht="10" customHeight="1" x14ac:dyDescent="0.35">
      <c r="B46" s="38"/>
      <c r="C46" s="103"/>
      <c r="D46" s="104"/>
      <c r="E46" s="104"/>
      <c r="F46" s="149"/>
      <c r="G46" s="149"/>
      <c r="H46" s="149"/>
      <c r="I46" s="150"/>
      <c r="J46" s="85"/>
    </row>
    <row r="47" spans="2:10" s="194" customFormat="1" ht="10" customHeight="1" x14ac:dyDescent="0.35">
      <c r="B47" s="193"/>
      <c r="C47" s="42"/>
      <c r="D47" s="110"/>
      <c r="E47" s="110"/>
      <c r="F47" s="42"/>
      <c r="J47" s="195"/>
    </row>
    <row r="48" spans="2:10" s="194" customFormat="1" ht="22" customHeight="1" x14ac:dyDescent="0.35">
      <c r="B48" s="193"/>
      <c r="C48" s="330" t="s">
        <v>30</v>
      </c>
      <c r="D48" s="331"/>
      <c r="E48" s="334"/>
      <c r="F48" s="335"/>
      <c r="G48" s="322" t="s">
        <v>117</v>
      </c>
      <c r="H48" s="322"/>
      <c r="I48" s="196">
        <f>ROUND(E48*0.7,0)</f>
        <v>0</v>
      </c>
      <c r="J48" s="195"/>
    </row>
    <row r="49" spans="2:13" s="194" customFormat="1" ht="22" customHeight="1" x14ac:dyDescent="0.35">
      <c r="B49" s="193"/>
      <c r="C49" s="332"/>
      <c r="D49" s="333"/>
      <c r="E49" s="336"/>
      <c r="F49" s="337"/>
      <c r="G49" s="323" t="s">
        <v>118</v>
      </c>
      <c r="H49" s="323"/>
      <c r="I49" s="198">
        <f>ROUND(E48*0.3,0)</f>
        <v>0</v>
      </c>
      <c r="J49" s="195"/>
    </row>
    <row r="50" spans="2:13" s="194" customFormat="1" ht="32.5" customHeight="1" x14ac:dyDescent="0.35">
      <c r="B50" s="193"/>
      <c r="C50" s="199"/>
      <c r="D50" s="200"/>
      <c r="E50" s="200"/>
      <c r="F50" s="201"/>
      <c r="G50" s="197"/>
      <c r="H50" s="197"/>
      <c r="I50" s="198"/>
      <c r="J50" s="195"/>
    </row>
    <row r="51" spans="2:13" s="194" customFormat="1" ht="47.5" customHeight="1" x14ac:dyDescent="0.35">
      <c r="B51" s="193"/>
      <c r="C51" s="341" t="s">
        <v>111</v>
      </c>
      <c r="D51" s="342"/>
      <c r="G51" s="202" t="s">
        <v>112</v>
      </c>
      <c r="I51" s="203" t="s">
        <v>278</v>
      </c>
      <c r="J51" s="195"/>
      <c r="M51" s="204" t="str">
        <f>IF(M52="","","ATTENTION")</f>
        <v/>
      </c>
    </row>
    <row r="52" spans="2:13" s="194" customFormat="1" ht="25.5" customHeight="1" x14ac:dyDescent="0.35">
      <c r="B52" s="193"/>
      <c r="C52" s="324"/>
      <c r="D52" s="325"/>
      <c r="E52" s="205"/>
      <c r="G52" s="30"/>
      <c r="I52" s="206" t="str">
        <f>IF(G52="","",ROUND(G52*E48,0))</f>
        <v/>
      </c>
      <c r="J52" s="195"/>
      <c r="M52" s="207" t="str">
        <f>IF(SUM(G52:G54)&gt;100%,"Réviser les pourcentages","")</f>
        <v/>
      </c>
    </row>
    <row r="53" spans="2:13" s="194" customFormat="1" ht="25.5" customHeight="1" x14ac:dyDescent="0.35">
      <c r="B53" s="193"/>
      <c r="C53" s="324"/>
      <c r="D53" s="325"/>
      <c r="E53" s="205"/>
      <c r="G53" s="30"/>
      <c r="I53" s="206" t="str">
        <f>IF(G53="","",ROUND(G53*E48,0))</f>
        <v/>
      </c>
      <c r="J53" s="195"/>
    </row>
    <row r="54" spans="2:13" s="194" customFormat="1" ht="25.5" customHeight="1" x14ac:dyDescent="0.35">
      <c r="B54" s="193"/>
      <c r="C54" s="324"/>
      <c r="D54" s="325"/>
      <c r="E54" s="205"/>
      <c r="G54" s="30"/>
      <c r="I54" s="206" t="str">
        <f>IF(G54="","",ROUND(G54*E48,0))</f>
        <v/>
      </c>
      <c r="J54" s="195"/>
    </row>
    <row r="55" spans="2:13" s="194" customFormat="1" ht="10" customHeight="1" x14ac:dyDescent="0.35">
      <c r="B55" s="193"/>
      <c r="C55" s="208"/>
      <c r="D55" s="209"/>
      <c r="E55" s="210"/>
      <c r="F55" s="211"/>
      <c r="G55" s="212"/>
      <c r="H55" s="213"/>
      <c r="I55" s="214"/>
      <c r="J55" s="195"/>
    </row>
    <row r="56" spans="2:13" s="194" customFormat="1" ht="10" customHeight="1" x14ac:dyDescent="0.35">
      <c r="B56" s="193"/>
      <c r="C56" s="215"/>
      <c r="D56" s="215"/>
      <c r="E56" s="205"/>
      <c r="F56" s="20"/>
      <c r="H56" s="216"/>
      <c r="J56" s="195"/>
    </row>
    <row r="57" spans="2:13" s="194" customFormat="1" ht="25.5" customHeight="1" x14ac:dyDescent="0.35">
      <c r="B57" s="193"/>
      <c r="C57" s="338" t="s">
        <v>109</v>
      </c>
      <c r="D57" s="339"/>
      <c r="E57" s="339"/>
      <c r="F57" s="339"/>
      <c r="G57" s="339"/>
      <c r="H57" s="339"/>
      <c r="I57" s="340"/>
      <c r="J57" s="195"/>
    </row>
    <row r="58" spans="2:13" s="194" customFormat="1" ht="85.5" customHeight="1" x14ac:dyDescent="0.35">
      <c r="B58" s="193"/>
      <c r="C58" s="326"/>
      <c r="D58" s="327"/>
      <c r="E58" s="327"/>
      <c r="F58" s="327"/>
      <c r="G58" s="327"/>
      <c r="H58" s="327"/>
      <c r="I58" s="328"/>
      <c r="J58" s="195"/>
    </row>
    <row r="59" spans="2:13" s="194" customFormat="1" x14ac:dyDescent="0.35">
      <c r="B59" s="193"/>
      <c r="D59" s="200"/>
      <c r="E59" s="200"/>
      <c r="J59" s="195"/>
    </row>
    <row r="60" spans="2:13" s="194" customFormat="1" x14ac:dyDescent="0.35">
      <c r="B60" s="193"/>
      <c r="D60" s="200"/>
      <c r="E60" s="200"/>
      <c r="J60" s="195"/>
    </row>
    <row r="61" spans="2:13" s="194" customFormat="1" x14ac:dyDescent="0.35">
      <c r="B61" s="193"/>
      <c r="D61" s="200"/>
      <c r="E61" s="200"/>
      <c r="J61" s="195"/>
    </row>
    <row r="62" spans="2:13" s="194" customFormat="1" ht="18" customHeight="1" x14ac:dyDescent="0.35">
      <c r="B62" s="193"/>
      <c r="C62" s="212"/>
      <c r="D62" s="217"/>
      <c r="E62" s="200"/>
      <c r="G62" s="329"/>
      <c r="H62" s="329"/>
      <c r="I62" s="217"/>
      <c r="J62" s="195"/>
    </row>
    <row r="63" spans="2:13" s="194" customFormat="1" x14ac:dyDescent="0.35">
      <c r="B63" s="193"/>
      <c r="C63" s="228" t="s">
        <v>34</v>
      </c>
      <c r="D63" s="219" t="s">
        <v>33</v>
      </c>
      <c r="E63" s="219"/>
      <c r="F63" s="219"/>
      <c r="G63" s="218" t="s">
        <v>31</v>
      </c>
      <c r="H63" s="220"/>
      <c r="I63" s="219" t="s">
        <v>33</v>
      </c>
      <c r="J63" s="195"/>
    </row>
    <row r="64" spans="2:13" s="194" customFormat="1" ht="29.15" customHeight="1" x14ac:dyDescent="0.35">
      <c r="B64" s="193"/>
      <c r="C64" s="321" t="s">
        <v>310</v>
      </c>
      <c r="D64" s="321"/>
      <c r="E64" s="221"/>
      <c r="G64" s="320" t="s">
        <v>32</v>
      </c>
      <c r="H64" s="320"/>
      <c r="I64" s="320"/>
      <c r="J64" s="195"/>
    </row>
    <row r="65" spans="2:10" s="194" customFormat="1" ht="14.5" thickBot="1" x14ac:dyDescent="0.4">
      <c r="B65" s="222"/>
      <c r="C65" s="223"/>
      <c r="D65" s="224"/>
      <c r="E65" s="224"/>
      <c r="F65" s="223"/>
      <c r="G65" s="223"/>
      <c r="H65" s="223"/>
      <c r="I65" s="223"/>
      <c r="J65" s="225"/>
    </row>
    <row r="66" spans="2:10" s="194" customFormat="1" ht="10" customHeight="1" x14ac:dyDescent="0.35">
      <c r="D66" s="200"/>
      <c r="E66" s="200"/>
      <c r="J66" s="200"/>
    </row>
    <row r="67" spans="2:10" s="194" customFormat="1" x14ac:dyDescent="0.35">
      <c r="D67" s="200"/>
      <c r="E67" s="200"/>
      <c r="J67" s="200"/>
    </row>
    <row r="68" spans="2:10" s="194" customFormat="1" x14ac:dyDescent="0.35">
      <c r="D68" s="200"/>
      <c r="E68" s="200"/>
      <c r="J68" s="200"/>
    </row>
    <row r="69" spans="2:10" s="194" customFormat="1" x14ac:dyDescent="0.35">
      <c r="D69" s="200"/>
      <c r="E69" s="200"/>
      <c r="J69" s="200"/>
    </row>
    <row r="70" spans="2:10" s="194" customFormat="1" x14ac:dyDescent="0.35">
      <c r="D70" s="200"/>
      <c r="E70" s="200"/>
      <c r="J70" s="200"/>
    </row>
    <row r="71" spans="2:10" s="194" customFormat="1" x14ac:dyDescent="0.35">
      <c r="D71" s="200"/>
      <c r="E71" s="200"/>
      <c r="J71" s="200"/>
    </row>
    <row r="72" spans="2:10" s="194" customFormat="1" x14ac:dyDescent="0.35">
      <c r="D72" s="200"/>
      <c r="E72" s="200"/>
      <c r="J72" s="200"/>
    </row>
    <row r="73" spans="2:10" s="194" customFormat="1" x14ac:dyDescent="0.35">
      <c r="D73" s="200"/>
      <c r="E73" s="200"/>
      <c r="J73" s="200"/>
    </row>
    <row r="74" spans="2:10" s="194" customFormat="1" x14ac:dyDescent="0.35">
      <c r="D74" s="200"/>
      <c r="E74" s="200"/>
      <c r="J74" s="200"/>
    </row>
    <row r="75" spans="2:10" s="194" customFormat="1" x14ac:dyDescent="0.35">
      <c r="D75" s="200"/>
      <c r="E75" s="200"/>
      <c r="J75" s="200"/>
    </row>
    <row r="76" spans="2:10" s="194" customFormat="1" x14ac:dyDescent="0.35">
      <c r="D76" s="200"/>
      <c r="E76" s="200"/>
      <c r="J76" s="200"/>
    </row>
    <row r="77" spans="2:10" s="194" customFormat="1" x14ac:dyDescent="0.35">
      <c r="D77" s="200"/>
      <c r="E77" s="200"/>
      <c r="J77" s="200"/>
    </row>
    <row r="78" spans="2:10" s="194" customFormat="1" x14ac:dyDescent="0.35">
      <c r="D78" s="200"/>
      <c r="E78" s="200"/>
      <c r="J78" s="200"/>
    </row>
    <row r="79" spans="2:10" s="194" customFormat="1" x14ac:dyDescent="0.35">
      <c r="D79" s="200"/>
      <c r="E79" s="200"/>
      <c r="J79" s="200"/>
    </row>
    <row r="80" spans="2:10" s="194" customFormat="1" x14ac:dyDescent="0.35">
      <c r="D80" s="200"/>
      <c r="E80" s="200"/>
      <c r="J80" s="200"/>
    </row>
    <row r="81" spans="4:10" s="194" customFormat="1" x14ac:dyDescent="0.35">
      <c r="D81" s="200"/>
      <c r="E81" s="200"/>
      <c r="J81" s="200"/>
    </row>
    <row r="82" spans="4:10" s="194" customFormat="1" x14ac:dyDescent="0.35">
      <c r="D82" s="200"/>
      <c r="E82" s="200"/>
      <c r="J82" s="200"/>
    </row>
    <row r="83" spans="4:10" s="194" customFormat="1" x14ac:dyDescent="0.35">
      <c r="D83" s="200"/>
      <c r="E83" s="200"/>
      <c r="J83" s="200"/>
    </row>
    <row r="84" spans="4:10" s="194" customFormat="1" x14ac:dyDescent="0.35">
      <c r="D84" s="200"/>
      <c r="E84" s="200"/>
      <c r="J84" s="200"/>
    </row>
    <row r="85" spans="4:10" s="194" customFormat="1" x14ac:dyDescent="0.35">
      <c r="D85" s="200"/>
      <c r="E85" s="200"/>
      <c r="J85" s="200"/>
    </row>
    <row r="86" spans="4:10" s="194" customFormat="1" x14ac:dyDescent="0.35">
      <c r="D86" s="200"/>
      <c r="E86" s="200"/>
      <c r="J86" s="200"/>
    </row>
    <row r="87" spans="4:10" s="194" customFormat="1" x14ac:dyDescent="0.35">
      <c r="D87" s="200"/>
      <c r="E87" s="200"/>
      <c r="J87" s="200"/>
    </row>
    <row r="88" spans="4:10" s="194" customFormat="1" x14ac:dyDescent="0.35">
      <c r="D88" s="200"/>
      <c r="E88" s="200"/>
      <c r="J88" s="200"/>
    </row>
    <row r="89" spans="4:10" s="194" customFormat="1" x14ac:dyDescent="0.35">
      <c r="D89" s="200"/>
      <c r="E89" s="200"/>
      <c r="J89" s="200"/>
    </row>
    <row r="90" spans="4:10" s="194" customFormat="1" x14ac:dyDescent="0.35">
      <c r="D90" s="200"/>
      <c r="E90" s="200"/>
      <c r="J90" s="200"/>
    </row>
    <row r="91" spans="4:10" s="194" customFormat="1" x14ac:dyDescent="0.35">
      <c r="D91" s="200"/>
      <c r="E91" s="200"/>
      <c r="J91" s="200"/>
    </row>
    <row r="92" spans="4:10" s="194" customFormat="1" x14ac:dyDescent="0.35">
      <c r="D92" s="200"/>
      <c r="E92" s="200"/>
      <c r="J92" s="200"/>
    </row>
    <row r="93" spans="4:10" s="194" customFormat="1" x14ac:dyDescent="0.35">
      <c r="D93" s="200"/>
      <c r="E93" s="200"/>
      <c r="J93" s="200"/>
    </row>
    <row r="94" spans="4:10" s="194" customFormat="1" x14ac:dyDescent="0.35">
      <c r="D94" s="200"/>
      <c r="E94" s="200"/>
      <c r="J94" s="200"/>
    </row>
    <row r="95" spans="4:10" s="194" customFormat="1" x14ac:dyDescent="0.35">
      <c r="D95" s="200"/>
      <c r="E95" s="200"/>
      <c r="J95" s="200"/>
    </row>
    <row r="96" spans="4:10" s="194" customFormat="1" x14ac:dyDescent="0.35">
      <c r="D96" s="200"/>
      <c r="E96" s="200"/>
      <c r="J96" s="200"/>
    </row>
    <row r="97" spans="4:10" s="194" customFormat="1" x14ac:dyDescent="0.35">
      <c r="D97" s="200"/>
      <c r="E97" s="200"/>
      <c r="J97" s="200"/>
    </row>
    <row r="98" spans="4:10" s="194" customFormat="1" x14ac:dyDescent="0.35">
      <c r="D98" s="200"/>
      <c r="E98" s="200"/>
      <c r="J98" s="200"/>
    </row>
    <row r="99" spans="4:10" s="194" customFormat="1" x14ac:dyDescent="0.35">
      <c r="D99" s="200"/>
      <c r="E99" s="200"/>
      <c r="J99" s="200"/>
    </row>
    <row r="100" spans="4:10" s="194" customFormat="1" x14ac:dyDescent="0.35">
      <c r="D100" s="200"/>
      <c r="E100" s="200"/>
      <c r="J100" s="200"/>
    </row>
    <row r="101" spans="4:10" s="194" customFormat="1" x14ac:dyDescent="0.35">
      <c r="D101" s="200"/>
      <c r="E101" s="200"/>
      <c r="J101" s="200"/>
    </row>
    <row r="102" spans="4:10" s="194" customFormat="1" x14ac:dyDescent="0.35">
      <c r="D102" s="200"/>
      <c r="E102" s="200"/>
      <c r="J102" s="200"/>
    </row>
    <row r="103" spans="4:10" s="194" customFormat="1" x14ac:dyDescent="0.35">
      <c r="D103" s="200"/>
      <c r="E103" s="200"/>
      <c r="J103" s="200"/>
    </row>
    <row r="104" spans="4:10" s="194" customFormat="1" x14ac:dyDescent="0.35">
      <c r="D104" s="200"/>
      <c r="E104" s="200"/>
      <c r="J104" s="200"/>
    </row>
    <row r="105" spans="4:10" s="194" customFormat="1" x14ac:dyDescent="0.35">
      <c r="D105" s="200"/>
      <c r="E105" s="200"/>
      <c r="J105" s="200"/>
    </row>
    <row r="106" spans="4:10" s="194" customFormat="1" x14ac:dyDescent="0.35">
      <c r="D106" s="200"/>
      <c r="E106" s="200"/>
      <c r="J106" s="200"/>
    </row>
    <row r="107" spans="4:10" s="194" customFormat="1" x14ac:dyDescent="0.35">
      <c r="D107" s="200"/>
      <c r="E107" s="200"/>
      <c r="J107" s="200"/>
    </row>
    <row r="108" spans="4:10" s="194" customFormat="1" x14ac:dyDescent="0.35">
      <c r="D108" s="200"/>
      <c r="E108" s="200"/>
      <c r="J108" s="200"/>
    </row>
    <row r="109" spans="4:10" s="194" customFormat="1" x14ac:dyDescent="0.35">
      <c r="D109" s="200"/>
      <c r="E109" s="200"/>
      <c r="J109" s="200"/>
    </row>
    <row r="110" spans="4:10" s="194" customFormat="1" x14ac:dyDescent="0.35">
      <c r="D110" s="200"/>
      <c r="E110" s="200"/>
      <c r="J110" s="200"/>
    </row>
    <row r="111" spans="4:10" s="194" customFormat="1" x14ac:dyDescent="0.35">
      <c r="D111" s="200"/>
      <c r="E111" s="200"/>
      <c r="J111" s="200"/>
    </row>
    <row r="112" spans="4:10" s="194" customFormat="1" x14ac:dyDescent="0.35">
      <c r="D112" s="200"/>
      <c r="E112" s="200"/>
      <c r="J112" s="200"/>
    </row>
    <row r="113" spans="4:10" s="194" customFormat="1" x14ac:dyDescent="0.35">
      <c r="D113" s="200"/>
      <c r="E113" s="200"/>
      <c r="J113" s="200"/>
    </row>
    <row r="114" spans="4:10" s="194" customFormat="1" x14ac:dyDescent="0.35">
      <c r="D114" s="200"/>
      <c r="E114" s="200"/>
      <c r="J114" s="200"/>
    </row>
    <row r="115" spans="4:10" s="194" customFormat="1" x14ac:dyDescent="0.35">
      <c r="D115" s="200"/>
      <c r="E115" s="200"/>
      <c r="J115" s="200"/>
    </row>
    <row r="116" spans="4:10" s="194" customFormat="1" x14ac:dyDescent="0.35">
      <c r="D116" s="200"/>
      <c r="E116" s="200"/>
      <c r="J116" s="200"/>
    </row>
    <row r="117" spans="4:10" s="194" customFormat="1" x14ac:dyDescent="0.35">
      <c r="D117" s="200"/>
      <c r="E117" s="200"/>
      <c r="J117" s="200"/>
    </row>
    <row r="118" spans="4:10" s="194" customFormat="1" x14ac:dyDescent="0.35">
      <c r="D118" s="200"/>
      <c r="E118" s="200"/>
      <c r="J118" s="200"/>
    </row>
    <row r="119" spans="4:10" s="194" customFormat="1" x14ac:dyDescent="0.35">
      <c r="D119" s="200"/>
      <c r="E119" s="200"/>
      <c r="J119" s="200"/>
    </row>
    <row r="120" spans="4:10" s="194" customFormat="1" x14ac:dyDescent="0.35">
      <c r="D120" s="200"/>
      <c r="E120" s="200"/>
      <c r="J120" s="200"/>
    </row>
    <row r="121" spans="4:10" s="194" customFormat="1" x14ac:dyDescent="0.35">
      <c r="D121" s="200"/>
      <c r="E121" s="200"/>
      <c r="J121" s="200"/>
    </row>
    <row r="122" spans="4:10" s="194" customFormat="1" x14ac:dyDescent="0.35">
      <c r="D122" s="200"/>
      <c r="E122" s="200"/>
      <c r="J122" s="200"/>
    </row>
    <row r="123" spans="4:10" s="194" customFormat="1" x14ac:dyDescent="0.35">
      <c r="D123" s="200"/>
      <c r="E123" s="200"/>
      <c r="J123" s="200"/>
    </row>
    <row r="124" spans="4:10" s="194" customFormat="1" x14ac:dyDescent="0.35">
      <c r="D124" s="200"/>
      <c r="E124" s="200"/>
      <c r="J124" s="200"/>
    </row>
    <row r="125" spans="4:10" s="194" customFormat="1" x14ac:dyDescent="0.35">
      <c r="D125" s="200"/>
      <c r="E125" s="200"/>
      <c r="J125" s="200"/>
    </row>
    <row r="126" spans="4:10" s="194" customFormat="1" x14ac:dyDescent="0.35">
      <c r="D126" s="200"/>
      <c r="E126" s="200"/>
      <c r="J126" s="200"/>
    </row>
    <row r="127" spans="4:10" s="194" customFormat="1" x14ac:dyDescent="0.35">
      <c r="D127" s="200"/>
      <c r="E127" s="200"/>
      <c r="J127" s="200"/>
    </row>
    <row r="128" spans="4:10" s="194" customFormat="1" x14ac:dyDescent="0.35">
      <c r="D128" s="200"/>
      <c r="E128" s="200"/>
      <c r="J128" s="200"/>
    </row>
    <row r="129" spans="4:10" s="194" customFormat="1" x14ac:dyDescent="0.35">
      <c r="D129" s="200"/>
      <c r="E129" s="200"/>
      <c r="J129" s="200"/>
    </row>
    <row r="130" spans="4:10" s="194" customFormat="1" x14ac:dyDescent="0.35">
      <c r="D130" s="200"/>
      <c r="E130" s="200"/>
      <c r="J130" s="200"/>
    </row>
    <row r="131" spans="4:10" s="194" customFormat="1" x14ac:dyDescent="0.35">
      <c r="D131" s="200"/>
      <c r="E131" s="200"/>
      <c r="J131" s="200"/>
    </row>
  </sheetData>
  <sheetProtection algorithmName="SHA-512" hashValue="KTSuc4rT/yy8kNRbcsPLcMAvPiNFxsmmnZnDo4U4EwZ5OUVekoCByCY2HHokMO+ksd98NHNOc/3CjzK56IzzvQ==" saltValue="sHFQPAi+qZpp/9+UiLL2Zg==" spinCount="100000" sheet="1" objects="1" scenarios="1" formatRows="0"/>
  <mergeCells count="66">
    <mergeCell ref="M11:M12"/>
    <mergeCell ref="N11:N12"/>
    <mergeCell ref="C6:I6"/>
    <mergeCell ref="M25:M26"/>
    <mergeCell ref="N25:N26"/>
    <mergeCell ref="F25:I25"/>
    <mergeCell ref="F26:I26"/>
    <mergeCell ref="C14:D14"/>
    <mergeCell ref="C16:D16"/>
    <mergeCell ref="C17:D17"/>
    <mergeCell ref="C18:D18"/>
    <mergeCell ref="C20:D20"/>
    <mergeCell ref="C21:D21"/>
    <mergeCell ref="C22:D22"/>
    <mergeCell ref="C23:D23"/>
    <mergeCell ref="F16:I16"/>
    <mergeCell ref="G64:I64"/>
    <mergeCell ref="C64:D64"/>
    <mergeCell ref="G48:H48"/>
    <mergeCell ref="G49:H49"/>
    <mergeCell ref="C52:D52"/>
    <mergeCell ref="C53:D53"/>
    <mergeCell ref="C54:D54"/>
    <mergeCell ref="C58:I58"/>
    <mergeCell ref="G62:H62"/>
    <mergeCell ref="C48:D49"/>
    <mergeCell ref="E48:F49"/>
    <mergeCell ref="C57:I57"/>
    <mergeCell ref="C51:D51"/>
    <mergeCell ref="D1:J1"/>
    <mergeCell ref="F11:I11"/>
    <mergeCell ref="C10:D10"/>
    <mergeCell ref="F12:I12"/>
    <mergeCell ref="F13:I13"/>
    <mergeCell ref="F10:I10"/>
    <mergeCell ref="H8:I8"/>
    <mergeCell ref="C8:D8"/>
    <mergeCell ref="C9:D9"/>
    <mergeCell ref="C11:D11"/>
    <mergeCell ref="C12:D12"/>
    <mergeCell ref="C13:D13"/>
    <mergeCell ref="F2:J2"/>
    <mergeCell ref="H3:J3"/>
    <mergeCell ref="C25:D25"/>
    <mergeCell ref="C35:D35"/>
    <mergeCell ref="C36:D36"/>
    <mergeCell ref="C26:D26"/>
    <mergeCell ref="C27:D27"/>
    <mergeCell ref="C28:D28"/>
    <mergeCell ref="C29:D29"/>
    <mergeCell ref="C31:D31"/>
    <mergeCell ref="C32:D32"/>
    <mergeCell ref="C33:D33"/>
    <mergeCell ref="C34:D34"/>
    <mergeCell ref="F45:G45"/>
    <mergeCell ref="F34:I34"/>
    <mergeCell ref="F9:I9"/>
    <mergeCell ref="F23:I23"/>
    <mergeCell ref="F17:I17"/>
    <mergeCell ref="F33:I33"/>
    <mergeCell ref="F18:I18"/>
    <mergeCell ref="F20:I20"/>
    <mergeCell ref="F21:I21"/>
    <mergeCell ref="F22:I22"/>
    <mergeCell ref="F27:I27"/>
    <mergeCell ref="H14:I14"/>
  </mergeCells>
  <conditionalFormatting sqref="M51">
    <cfRule type="containsText" dxfId="0" priority="1" operator="containsText" text="ATTENTION">
      <formula>NOT(ISERROR(SEARCH("ATTENTION",M51)))</formula>
    </cfRule>
  </conditionalFormatting>
  <dataValidations count="3">
    <dataValidation type="whole" operator="greaterThan" allowBlank="1" showInputMessage="1" showErrorMessage="1" sqref="F39:F40" xr:uid="{D152DA2E-2AB5-40B2-9E8F-2E90A4918550}">
      <formula1>0</formula1>
    </dataValidation>
    <dataValidation allowBlank="1" showInputMessage="1" showErrorMessage="1" prompt="Entrer la ventilation budgétaire" sqref="C52:D55" xr:uid="{BA32BF59-8FE9-4CDD-BFCA-6BCC8F1ADD40}"/>
    <dataValidation allowBlank="1" showInputMessage="1" showErrorMessage="1" prompt="Le montant de l'aide accordée ne peut être supérieur à 12 500$" sqref="E48:F49" xr:uid="{6C8BE030-9706-44AE-9D28-11B7EDEBFC09}"/>
  </dataValidations>
  <printOptions horizontalCentered="1"/>
  <pageMargins left="0.25" right="0.25" top="0.75" bottom="0.75" header="0.3" footer="0.3"/>
  <pageSetup paperSize="5" scale="60" orientation="portrait" r:id="rId1"/>
  <headerFooter>
    <oddFooter>&amp;L&amp;"Calibri,Italique"&amp;9Direction générale affaires internationales, exportation et mise en marché du cinéma&amp;R&amp;P/&amp;N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électionner dans la liste" xr:uid="{4B9173C8-C0CC-4810-A5D4-EFD4B49194F1}">
          <x14:formula1>
            <xm:f>Paramètres!$G$1</xm:f>
          </x14:formula1>
          <xm:sqref>N25:N26 N11:N12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4989D-0AAD-4C08-8C9C-F0727584D5D3}">
  <sheetPr>
    <tabColor theme="3" tint="0.59999389629810485"/>
  </sheetPr>
  <dimension ref="A3:O4"/>
  <sheetViews>
    <sheetView zoomScaleNormal="100" workbookViewId="0"/>
  </sheetViews>
  <sheetFormatPr baseColWidth="10" defaultRowHeight="14.5" x14ac:dyDescent="0.35"/>
  <cols>
    <col min="1" max="1" width="2.54296875" customWidth="1"/>
    <col min="2" max="2" width="63.1796875" customWidth="1"/>
    <col min="3" max="3" width="26.54296875" customWidth="1"/>
    <col min="4" max="4" width="35.7265625" customWidth="1"/>
    <col min="5" max="5" width="34.7265625" customWidth="1"/>
    <col min="6" max="6" width="27" customWidth="1"/>
    <col min="7" max="7" width="10.54296875" style="8" customWidth="1"/>
    <col min="8" max="8" width="14.7265625" bestFit="1" customWidth="1"/>
    <col min="9" max="9" width="15.81640625" bestFit="1" customWidth="1"/>
    <col min="10" max="10" width="16.1796875" style="9" customWidth="1"/>
    <col min="11" max="11" width="23" style="9" customWidth="1"/>
    <col min="12" max="12" width="11.7265625" style="13" customWidth="1"/>
    <col min="13" max="13" width="15.90625" style="13" customWidth="1"/>
    <col min="14" max="14" width="16.1796875" customWidth="1"/>
  </cols>
  <sheetData>
    <row r="3" spans="1:15" s="11" customFormat="1" ht="48.65" customHeight="1" x14ac:dyDescent="0.35">
      <c r="A3" s="14"/>
      <c r="B3" s="15" t="s">
        <v>45</v>
      </c>
      <c r="C3" s="15" t="s">
        <v>20</v>
      </c>
      <c r="D3" s="15" t="s">
        <v>53</v>
      </c>
      <c r="E3" s="15" t="s">
        <v>54</v>
      </c>
      <c r="F3" s="15" t="s">
        <v>46</v>
      </c>
      <c r="G3" s="16" t="s">
        <v>47</v>
      </c>
      <c r="H3" s="15" t="s">
        <v>48</v>
      </c>
      <c r="I3" s="15" t="s">
        <v>49</v>
      </c>
      <c r="J3" s="22" t="s">
        <v>50</v>
      </c>
      <c r="K3" s="22" t="s">
        <v>276</v>
      </c>
      <c r="L3" s="17" t="s">
        <v>51</v>
      </c>
      <c r="M3" s="17" t="s">
        <v>277</v>
      </c>
      <c r="N3" s="17" t="s">
        <v>52</v>
      </c>
      <c r="O3" s="10"/>
    </row>
    <row r="4" spans="1:15" x14ac:dyDescent="0.35">
      <c r="B4" s="6">
        <f>+Formulaire_Demande!E54</f>
        <v>0</v>
      </c>
      <c r="C4" s="6">
        <f>+Formulaire_Demande!E56</f>
        <v>0</v>
      </c>
      <c r="D4" s="6">
        <f>+Formulaire_Demande!E53</f>
        <v>0</v>
      </c>
      <c r="E4" s="6">
        <f>+Formulaire_Demande!E66</f>
        <v>0</v>
      </c>
      <c r="F4" s="6">
        <f>+Formulaire_Demande!E69</f>
        <v>0</v>
      </c>
      <c r="G4" s="7" t="str">
        <f>IF(Formulaire_Demande!E68="","",Formulaire_Demande!E68)</f>
        <v/>
      </c>
      <c r="H4" s="12">
        <f>+Formulaire_Demande!E62</f>
        <v>0</v>
      </c>
      <c r="I4" s="12">
        <f>+Formulaire_Demande!E63</f>
        <v>0</v>
      </c>
      <c r="J4" s="12">
        <f>+Formulaire_Demande!E73</f>
        <v>0</v>
      </c>
      <c r="K4" s="21">
        <f>Formulaire_Demande!E74</f>
        <v>0</v>
      </c>
      <c r="L4" s="12">
        <f>+Formulaire_Demande!E72</f>
        <v>0</v>
      </c>
      <c r="M4" s="12">
        <f>+Formulaire_Demande!E70</f>
        <v>0</v>
      </c>
      <c r="N4" s="12">
        <f>Formulaire_Demande!E71</f>
        <v>0</v>
      </c>
    </row>
  </sheetData>
  <sheetProtection algorithmName="SHA-512" hashValue="2lTIQUDOwCs4/67cBQ6P2vzJW386d/6xuosWaCe5wHw6G/OytZqYkTHQUcdCe9hTvFCJ1U2hJSfeg1m0LwtmVA==" saltValue="LNMbAwyCrlQn2KLhoYdWmg==" spinCount="100000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6D3D1-FF80-4DC3-9A91-F54AA143AB47}">
  <sheetPr>
    <tabColor theme="3" tint="0.59999389629810485"/>
  </sheetPr>
  <dimension ref="A1:H239"/>
  <sheetViews>
    <sheetView zoomScaleNormal="100" workbookViewId="0"/>
  </sheetViews>
  <sheetFormatPr baseColWidth="10" defaultColWidth="10.81640625" defaultRowHeight="14" x14ac:dyDescent="0.3"/>
  <cols>
    <col min="1" max="1" width="11" style="2" bestFit="1" customWidth="1"/>
    <col min="2" max="2" width="50.54296875" style="2" bestFit="1" customWidth="1"/>
    <col min="3" max="3" width="10.81640625" style="2"/>
    <col min="4" max="4" width="29" style="1" customWidth="1"/>
    <col min="5" max="5" width="19.7265625" style="1" bestFit="1" customWidth="1"/>
    <col min="6" max="6" width="73.7265625" style="1" bestFit="1" customWidth="1"/>
    <col min="7" max="7" width="10.81640625" style="1"/>
    <col min="8" max="8" width="36" style="1" bestFit="1" customWidth="1"/>
    <col min="9" max="16384" width="10.81640625" style="1"/>
  </cols>
  <sheetData>
    <row r="1" spans="1:8" x14ac:dyDescent="0.3">
      <c r="A1" s="4" t="s">
        <v>38</v>
      </c>
      <c r="B1" s="4" t="s">
        <v>8</v>
      </c>
      <c r="C1" s="4" t="s">
        <v>4</v>
      </c>
      <c r="D1" s="5" t="s">
        <v>29</v>
      </c>
      <c r="E1" s="5" t="s">
        <v>41</v>
      </c>
      <c r="F1" s="5" t="s">
        <v>58</v>
      </c>
      <c r="G1" s="1" t="s">
        <v>106</v>
      </c>
      <c r="H1" s="5" t="s">
        <v>274</v>
      </c>
    </row>
    <row r="2" spans="1:8" ht="15.65" customHeight="1" x14ac:dyDescent="0.3">
      <c r="A2" s="3" t="s">
        <v>39</v>
      </c>
      <c r="B2" s="2" t="s">
        <v>12</v>
      </c>
      <c r="C2" s="2" t="s">
        <v>286</v>
      </c>
      <c r="D2" s="1" t="s">
        <v>288</v>
      </c>
      <c r="E2" s="1" t="s">
        <v>290</v>
      </c>
      <c r="F2" s="18" t="s">
        <v>57</v>
      </c>
      <c r="G2" s="18"/>
      <c r="H2" s="1" t="s">
        <v>121</v>
      </c>
    </row>
    <row r="3" spans="1:8" ht="15.5" x14ac:dyDescent="0.3">
      <c r="A3" s="3" t="s">
        <v>40</v>
      </c>
      <c r="B3" s="2" t="s">
        <v>14</v>
      </c>
      <c r="C3" s="2" t="s">
        <v>287</v>
      </c>
      <c r="D3" s="1" t="s">
        <v>289</v>
      </c>
      <c r="E3" s="1" t="s">
        <v>291</v>
      </c>
      <c r="F3" s="19" t="s">
        <v>303</v>
      </c>
      <c r="G3" s="19"/>
      <c r="H3" s="1" t="s">
        <v>123</v>
      </c>
    </row>
    <row r="4" spans="1:8" ht="15.5" x14ac:dyDescent="0.3">
      <c r="A4" s="3"/>
      <c r="B4" s="2" t="s">
        <v>15</v>
      </c>
      <c r="E4" s="1" t="s">
        <v>292</v>
      </c>
      <c r="H4" s="1" t="s">
        <v>125</v>
      </c>
    </row>
    <row r="5" spans="1:8" x14ac:dyDescent="0.3">
      <c r="B5" s="2" t="s">
        <v>13</v>
      </c>
      <c r="H5" s="23" t="s">
        <v>281</v>
      </c>
    </row>
    <row r="6" spans="1:8" ht="15.5" x14ac:dyDescent="0.3">
      <c r="B6" s="3" t="s">
        <v>9</v>
      </c>
      <c r="H6" s="1" t="s">
        <v>126</v>
      </c>
    </row>
    <row r="7" spans="1:8" x14ac:dyDescent="0.3">
      <c r="B7" s="2" t="s">
        <v>16</v>
      </c>
      <c r="H7" s="1" t="s">
        <v>127</v>
      </c>
    </row>
    <row r="8" spans="1:8" ht="15.5" x14ac:dyDescent="0.3">
      <c r="B8" s="3" t="s">
        <v>11</v>
      </c>
      <c r="H8" s="1" t="s">
        <v>128</v>
      </c>
    </row>
    <row r="9" spans="1:8" ht="15.5" x14ac:dyDescent="0.3">
      <c r="B9" s="3" t="s">
        <v>10</v>
      </c>
      <c r="H9" s="1" t="s">
        <v>129</v>
      </c>
    </row>
    <row r="10" spans="1:8" x14ac:dyDescent="0.3">
      <c r="H10" s="1" t="s">
        <v>130</v>
      </c>
    </row>
    <row r="11" spans="1:8" x14ac:dyDescent="0.3">
      <c r="H11" s="1" t="s">
        <v>131</v>
      </c>
    </row>
    <row r="12" spans="1:8" x14ac:dyDescent="0.3">
      <c r="H12" s="1" t="s">
        <v>132</v>
      </c>
    </row>
    <row r="13" spans="1:8" x14ac:dyDescent="0.3">
      <c r="H13" s="1" t="s">
        <v>120</v>
      </c>
    </row>
    <row r="14" spans="1:8" x14ac:dyDescent="0.3">
      <c r="H14" s="1" t="s">
        <v>133</v>
      </c>
    </row>
    <row r="15" spans="1:8" x14ac:dyDescent="0.3">
      <c r="H15" s="1" t="s">
        <v>134</v>
      </c>
    </row>
    <row r="16" spans="1:8" x14ac:dyDescent="0.3">
      <c r="H16" s="1" t="s">
        <v>135</v>
      </c>
    </row>
    <row r="17" spans="8:8" x14ac:dyDescent="0.3">
      <c r="H17" s="1" t="s">
        <v>136</v>
      </c>
    </row>
    <row r="18" spans="8:8" x14ac:dyDescent="0.3">
      <c r="H18" s="1" t="s">
        <v>137</v>
      </c>
    </row>
    <row r="19" spans="8:8" x14ac:dyDescent="0.3">
      <c r="H19" s="1" t="s">
        <v>138</v>
      </c>
    </row>
    <row r="20" spans="8:8" x14ac:dyDescent="0.3">
      <c r="H20" s="1" t="s">
        <v>139</v>
      </c>
    </row>
    <row r="21" spans="8:8" x14ac:dyDescent="0.3">
      <c r="H21" s="1" t="s">
        <v>140</v>
      </c>
    </row>
    <row r="22" spans="8:8" x14ac:dyDescent="0.3">
      <c r="H22" s="1" t="s">
        <v>141</v>
      </c>
    </row>
    <row r="23" spans="8:8" x14ac:dyDescent="0.3">
      <c r="H23" s="1" t="s">
        <v>142</v>
      </c>
    </row>
    <row r="24" spans="8:8" x14ac:dyDescent="0.3">
      <c r="H24" s="1" t="s">
        <v>143</v>
      </c>
    </row>
    <row r="25" spans="8:8" x14ac:dyDescent="0.3">
      <c r="H25" s="1" t="s">
        <v>144</v>
      </c>
    </row>
    <row r="26" spans="8:8" x14ac:dyDescent="0.3">
      <c r="H26" s="1" t="s">
        <v>145</v>
      </c>
    </row>
    <row r="27" spans="8:8" x14ac:dyDescent="0.3">
      <c r="H27" s="1" t="s">
        <v>146</v>
      </c>
    </row>
    <row r="28" spans="8:8" x14ac:dyDescent="0.3">
      <c r="H28" s="1" t="s">
        <v>147</v>
      </c>
    </row>
    <row r="29" spans="8:8" x14ac:dyDescent="0.3">
      <c r="H29" s="1" t="s">
        <v>148</v>
      </c>
    </row>
    <row r="30" spans="8:8" x14ac:dyDescent="0.3">
      <c r="H30" s="1" t="s">
        <v>149</v>
      </c>
    </row>
    <row r="31" spans="8:8" x14ac:dyDescent="0.3">
      <c r="H31" s="1" t="s">
        <v>150</v>
      </c>
    </row>
    <row r="32" spans="8:8" x14ac:dyDescent="0.3">
      <c r="H32" s="1" t="s">
        <v>122</v>
      </c>
    </row>
    <row r="33" spans="8:8" x14ac:dyDescent="0.3">
      <c r="H33" s="1" t="s">
        <v>151</v>
      </c>
    </row>
    <row r="34" spans="8:8" x14ac:dyDescent="0.3">
      <c r="H34" s="1" t="s">
        <v>152</v>
      </c>
    </row>
    <row r="35" spans="8:8" x14ac:dyDescent="0.3">
      <c r="H35" s="1" t="s">
        <v>153</v>
      </c>
    </row>
    <row r="36" spans="8:8" x14ac:dyDescent="0.3">
      <c r="H36" s="1" t="s">
        <v>154</v>
      </c>
    </row>
    <row r="37" spans="8:8" x14ac:dyDescent="0.3">
      <c r="H37" s="1" t="s">
        <v>155</v>
      </c>
    </row>
    <row r="38" spans="8:8" x14ac:dyDescent="0.3">
      <c r="H38" s="1" t="s">
        <v>156</v>
      </c>
    </row>
    <row r="39" spans="8:8" x14ac:dyDescent="0.3">
      <c r="H39" s="1" t="s">
        <v>157</v>
      </c>
    </row>
    <row r="40" spans="8:8" x14ac:dyDescent="0.3">
      <c r="H40" s="1" t="s">
        <v>158</v>
      </c>
    </row>
    <row r="41" spans="8:8" x14ac:dyDescent="0.3">
      <c r="H41" s="1" t="s">
        <v>159</v>
      </c>
    </row>
    <row r="42" spans="8:8" x14ac:dyDescent="0.3">
      <c r="H42" s="1" t="s">
        <v>160</v>
      </c>
    </row>
    <row r="43" spans="8:8" x14ac:dyDescent="0.3">
      <c r="H43" s="1" t="s">
        <v>161</v>
      </c>
    </row>
    <row r="44" spans="8:8" x14ac:dyDescent="0.3">
      <c r="H44" s="1" t="s">
        <v>162</v>
      </c>
    </row>
    <row r="45" spans="8:8" x14ac:dyDescent="0.3">
      <c r="H45" s="1" t="s">
        <v>163</v>
      </c>
    </row>
    <row r="46" spans="8:8" x14ac:dyDescent="0.3">
      <c r="H46" s="1" t="s">
        <v>164</v>
      </c>
    </row>
    <row r="47" spans="8:8" x14ac:dyDescent="0.3">
      <c r="H47" s="1" t="s">
        <v>165</v>
      </c>
    </row>
    <row r="48" spans="8:8" x14ac:dyDescent="0.3">
      <c r="H48" s="1" t="s">
        <v>166</v>
      </c>
    </row>
    <row r="49" spans="8:8" x14ac:dyDescent="0.3">
      <c r="H49" s="1" t="s">
        <v>167</v>
      </c>
    </row>
    <row r="50" spans="8:8" x14ac:dyDescent="0.3">
      <c r="H50" s="1" t="s">
        <v>168</v>
      </c>
    </row>
    <row r="51" spans="8:8" x14ac:dyDescent="0.3">
      <c r="H51" s="1" t="s">
        <v>169</v>
      </c>
    </row>
    <row r="52" spans="8:8" x14ac:dyDescent="0.3">
      <c r="H52" s="1" t="s">
        <v>170</v>
      </c>
    </row>
    <row r="53" spans="8:8" x14ac:dyDescent="0.3">
      <c r="H53" s="1" t="s">
        <v>171</v>
      </c>
    </row>
    <row r="54" spans="8:8" x14ac:dyDescent="0.3">
      <c r="H54" s="1" t="s">
        <v>172</v>
      </c>
    </row>
    <row r="55" spans="8:8" x14ac:dyDescent="0.3">
      <c r="H55" s="1" t="s">
        <v>124</v>
      </c>
    </row>
    <row r="56" spans="8:8" x14ac:dyDescent="0.3">
      <c r="H56" s="1" t="s">
        <v>173</v>
      </c>
    </row>
    <row r="57" spans="8:8" x14ac:dyDescent="0.3">
      <c r="H57" s="1" t="s">
        <v>174</v>
      </c>
    </row>
    <row r="58" spans="8:8" x14ac:dyDescent="0.3">
      <c r="H58" s="1" t="s">
        <v>175</v>
      </c>
    </row>
    <row r="59" spans="8:8" x14ac:dyDescent="0.3">
      <c r="H59" s="1" t="s">
        <v>176</v>
      </c>
    </row>
    <row r="60" spans="8:8" x14ac:dyDescent="0.3">
      <c r="H60" s="1" t="s">
        <v>177</v>
      </c>
    </row>
    <row r="61" spans="8:8" x14ac:dyDescent="0.3">
      <c r="H61" s="1" t="s">
        <v>178</v>
      </c>
    </row>
    <row r="62" spans="8:8" x14ac:dyDescent="0.3">
      <c r="H62" s="1" t="s">
        <v>179</v>
      </c>
    </row>
    <row r="63" spans="8:8" x14ac:dyDescent="0.3">
      <c r="H63" s="1" t="s">
        <v>180</v>
      </c>
    </row>
    <row r="64" spans="8:8" x14ac:dyDescent="0.3">
      <c r="H64" s="1" t="s">
        <v>181</v>
      </c>
    </row>
    <row r="65" spans="8:8" x14ac:dyDescent="0.3">
      <c r="H65" s="1" t="s">
        <v>182</v>
      </c>
    </row>
    <row r="66" spans="8:8" x14ac:dyDescent="0.3">
      <c r="H66" s="1" t="s">
        <v>183</v>
      </c>
    </row>
    <row r="67" spans="8:8" x14ac:dyDescent="0.3">
      <c r="H67" s="1" t="s">
        <v>184</v>
      </c>
    </row>
    <row r="68" spans="8:8" x14ac:dyDescent="0.3">
      <c r="H68" s="1" t="s">
        <v>185</v>
      </c>
    </row>
    <row r="69" spans="8:8" x14ac:dyDescent="0.3">
      <c r="H69" s="1" t="s">
        <v>186</v>
      </c>
    </row>
    <row r="70" spans="8:8" x14ac:dyDescent="0.3">
      <c r="H70" s="1" t="s">
        <v>187</v>
      </c>
    </row>
    <row r="71" spans="8:8" x14ac:dyDescent="0.3">
      <c r="H71" s="1" t="s">
        <v>188</v>
      </c>
    </row>
    <row r="72" spans="8:8" x14ac:dyDescent="0.3">
      <c r="H72" s="1" t="s">
        <v>189</v>
      </c>
    </row>
    <row r="73" spans="8:8" x14ac:dyDescent="0.3">
      <c r="H73" s="1" t="s">
        <v>190</v>
      </c>
    </row>
    <row r="74" spans="8:8" x14ac:dyDescent="0.3">
      <c r="H74" s="1" t="s">
        <v>191</v>
      </c>
    </row>
    <row r="75" spans="8:8" x14ac:dyDescent="0.3">
      <c r="H75" s="1" t="s">
        <v>192</v>
      </c>
    </row>
    <row r="76" spans="8:8" x14ac:dyDescent="0.3">
      <c r="H76" s="1" t="s">
        <v>193</v>
      </c>
    </row>
    <row r="77" spans="8:8" x14ac:dyDescent="0.3">
      <c r="H77" s="1" t="s">
        <v>194</v>
      </c>
    </row>
    <row r="78" spans="8:8" x14ac:dyDescent="0.3">
      <c r="H78" s="1" t="s">
        <v>195</v>
      </c>
    </row>
    <row r="79" spans="8:8" x14ac:dyDescent="0.3">
      <c r="H79" s="1" t="s">
        <v>196</v>
      </c>
    </row>
    <row r="80" spans="8:8" x14ac:dyDescent="0.3">
      <c r="H80" s="1" t="s">
        <v>197</v>
      </c>
    </row>
    <row r="81" spans="8:8" x14ac:dyDescent="0.3">
      <c r="H81" s="1" t="s">
        <v>198</v>
      </c>
    </row>
    <row r="82" spans="8:8" x14ac:dyDescent="0.3">
      <c r="H82" s="1" t="s">
        <v>199</v>
      </c>
    </row>
    <row r="83" spans="8:8" x14ac:dyDescent="0.3">
      <c r="H83" s="1" t="s">
        <v>200</v>
      </c>
    </row>
    <row r="84" spans="8:8" x14ac:dyDescent="0.3">
      <c r="H84" s="1" t="s">
        <v>201</v>
      </c>
    </row>
    <row r="85" spans="8:8" x14ac:dyDescent="0.3">
      <c r="H85" s="1" t="s">
        <v>202</v>
      </c>
    </row>
    <row r="86" spans="8:8" x14ac:dyDescent="0.3">
      <c r="H86" s="1" t="s">
        <v>203</v>
      </c>
    </row>
    <row r="87" spans="8:8" x14ac:dyDescent="0.3">
      <c r="H87" s="1" t="s">
        <v>204</v>
      </c>
    </row>
    <row r="88" spans="8:8" x14ac:dyDescent="0.3">
      <c r="H88" s="1" t="s">
        <v>205</v>
      </c>
    </row>
    <row r="89" spans="8:8" x14ac:dyDescent="0.3">
      <c r="H89" s="1" t="s">
        <v>206</v>
      </c>
    </row>
    <row r="90" spans="8:8" x14ac:dyDescent="0.3">
      <c r="H90" s="1" t="s">
        <v>207</v>
      </c>
    </row>
    <row r="91" spans="8:8" x14ac:dyDescent="0.3">
      <c r="H91" s="1" t="s">
        <v>208</v>
      </c>
    </row>
    <row r="92" spans="8:8" x14ac:dyDescent="0.3">
      <c r="H92" s="1" t="s">
        <v>209</v>
      </c>
    </row>
    <row r="93" spans="8:8" x14ac:dyDescent="0.3">
      <c r="H93" s="1" t="s">
        <v>210</v>
      </c>
    </row>
    <row r="94" spans="8:8" x14ac:dyDescent="0.3">
      <c r="H94" s="1" t="s">
        <v>211</v>
      </c>
    </row>
    <row r="95" spans="8:8" x14ac:dyDescent="0.3">
      <c r="H95" s="1" t="s">
        <v>212</v>
      </c>
    </row>
    <row r="96" spans="8:8" x14ac:dyDescent="0.3">
      <c r="H96" s="1" t="s">
        <v>213</v>
      </c>
    </row>
    <row r="97" spans="8:8" x14ac:dyDescent="0.3">
      <c r="H97" s="1" t="s">
        <v>214</v>
      </c>
    </row>
    <row r="98" spans="8:8" x14ac:dyDescent="0.3">
      <c r="H98" s="1" t="s">
        <v>215</v>
      </c>
    </row>
    <row r="99" spans="8:8" x14ac:dyDescent="0.3">
      <c r="H99" s="1" t="s">
        <v>216</v>
      </c>
    </row>
    <row r="100" spans="8:8" x14ac:dyDescent="0.3">
      <c r="H100" s="1" t="s">
        <v>217</v>
      </c>
    </row>
    <row r="101" spans="8:8" x14ac:dyDescent="0.3">
      <c r="H101" s="1" t="s">
        <v>218</v>
      </c>
    </row>
    <row r="102" spans="8:8" x14ac:dyDescent="0.3">
      <c r="H102" s="1" t="s">
        <v>219</v>
      </c>
    </row>
    <row r="103" spans="8:8" x14ac:dyDescent="0.3">
      <c r="H103" s="1" t="s">
        <v>220</v>
      </c>
    </row>
    <row r="104" spans="8:8" x14ac:dyDescent="0.3">
      <c r="H104" s="1" t="s">
        <v>221</v>
      </c>
    </row>
    <row r="105" spans="8:8" x14ac:dyDescent="0.3">
      <c r="H105" s="1" t="s">
        <v>222</v>
      </c>
    </row>
    <row r="106" spans="8:8" x14ac:dyDescent="0.3">
      <c r="H106" s="1" t="s">
        <v>223</v>
      </c>
    </row>
    <row r="107" spans="8:8" x14ac:dyDescent="0.3">
      <c r="H107" s="1" t="s">
        <v>224</v>
      </c>
    </row>
    <row r="108" spans="8:8" x14ac:dyDescent="0.3">
      <c r="H108" s="1" t="s">
        <v>225</v>
      </c>
    </row>
    <row r="109" spans="8:8" x14ac:dyDescent="0.3">
      <c r="H109" s="1" t="s">
        <v>226</v>
      </c>
    </row>
    <row r="110" spans="8:8" x14ac:dyDescent="0.3">
      <c r="H110" s="1" t="s">
        <v>227</v>
      </c>
    </row>
    <row r="111" spans="8:8" x14ac:dyDescent="0.3">
      <c r="H111" s="1" t="s">
        <v>228</v>
      </c>
    </row>
    <row r="112" spans="8:8" x14ac:dyDescent="0.3">
      <c r="H112" s="1" t="s">
        <v>229</v>
      </c>
    </row>
    <row r="113" spans="8:8" x14ac:dyDescent="0.3">
      <c r="H113" s="1" t="s">
        <v>230</v>
      </c>
    </row>
    <row r="114" spans="8:8" x14ac:dyDescent="0.3">
      <c r="H114" s="1" t="s">
        <v>231</v>
      </c>
    </row>
    <row r="115" spans="8:8" x14ac:dyDescent="0.3">
      <c r="H115" s="1" t="s">
        <v>232</v>
      </c>
    </row>
    <row r="116" spans="8:8" x14ac:dyDescent="0.3">
      <c r="H116" s="1" t="s">
        <v>233</v>
      </c>
    </row>
    <row r="117" spans="8:8" x14ac:dyDescent="0.3">
      <c r="H117" s="1" t="s">
        <v>234</v>
      </c>
    </row>
    <row r="118" spans="8:8" x14ac:dyDescent="0.3">
      <c r="H118" s="1" t="s">
        <v>235</v>
      </c>
    </row>
    <row r="119" spans="8:8" x14ac:dyDescent="0.3">
      <c r="H119" s="1" t="s">
        <v>236</v>
      </c>
    </row>
    <row r="120" spans="8:8" x14ac:dyDescent="0.3">
      <c r="H120" s="1" t="s">
        <v>237</v>
      </c>
    </row>
    <row r="121" spans="8:8" x14ac:dyDescent="0.3">
      <c r="H121" s="1" t="s">
        <v>238</v>
      </c>
    </row>
    <row r="122" spans="8:8" x14ac:dyDescent="0.3">
      <c r="H122" s="1" t="s">
        <v>239</v>
      </c>
    </row>
    <row r="123" spans="8:8" x14ac:dyDescent="0.3">
      <c r="H123" s="1" t="s">
        <v>240</v>
      </c>
    </row>
    <row r="124" spans="8:8" x14ac:dyDescent="0.3">
      <c r="H124" s="1" t="s">
        <v>241</v>
      </c>
    </row>
    <row r="125" spans="8:8" x14ac:dyDescent="0.3">
      <c r="H125" s="1" t="s">
        <v>242</v>
      </c>
    </row>
    <row r="126" spans="8:8" x14ac:dyDescent="0.3">
      <c r="H126" s="1" t="s">
        <v>243</v>
      </c>
    </row>
    <row r="127" spans="8:8" x14ac:dyDescent="0.3">
      <c r="H127" s="1" t="s">
        <v>244</v>
      </c>
    </row>
    <row r="128" spans="8:8" x14ac:dyDescent="0.3">
      <c r="H128" s="1" t="s">
        <v>245</v>
      </c>
    </row>
    <row r="129" spans="8:8" x14ac:dyDescent="0.3">
      <c r="H129" s="1" t="s">
        <v>246</v>
      </c>
    </row>
    <row r="130" spans="8:8" x14ac:dyDescent="0.3">
      <c r="H130" s="1" t="s">
        <v>247</v>
      </c>
    </row>
    <row r="131" spans="8:8" x14ac:dyDescent="0.3">
      <c r="H131" s="1" t="s">
        <v>248</v>
      </c>
    </row>
    <row r="132" spans="8:8" x14ac:dyDescent="0.3">
      <c r="H132" s="1" t="s">
        <v>249</v>
      </c>
    </row>
    <row r="133" spans="8:8" x14ac:dyDescent="0.3">
      <c r="H133" s="1" t="s">
        <v>250</v>
      </c>
    </row>
    <row r="134" spans="8:8" x14ac:dyDescent="0.3">
      <c r="H134" s="1" t="s">
        <v>251</v>
      </c>
    </row>
    <row r="135" spans="8:8" x14ac:dyDescent="0.3">
      <c r="H135" s="1" t="s">
        <v>252</v>
      </c>
    </row>
    <row r="136" spans="8:8" x14ac:dyDescent="0.3">
      <c r="H136" s="1" t="s">
        <v>253</v>
      </c>
    </row>
    <row r="137" spans="8:8" x14ac:dyDescent="0.3">
      <c r="H137" s="1" t="s">
        <v>254</v>
      </c>
    </row>
    <row r="138" spans="8:8" x14ac:dyDescent="0.3">
      <c r="H138" s="1" t="s">
        <v>255</v>
      </c>
    </row>
    <row r="139" spans="8:8" x14ac:dyDescent="0.3">
      <c r="H139" s="1" t="s">
        <v>256</v>
      </c>
    </row>
    <row r="140" spans="8:8" x14ac:dyDescent="0.3">
      <c r="H140" s="1" t="s">
        <v>257</v>
      </c>
    </row>
    <row r="141" spans="8:8" x14ac:dyDescent="0.3">
      <c r="H141" s="1" t="s">
        <v>258</v>
      </c>
    </row>
    <row r="142" spans="8:8" x14ac:dyDescent="0.3">
      <c r="H142" s="1" t="s">
        <v>259</v>
      </c>
    </row>
    <row r="143" spans="8:8" x14ac:dyDescent="0.3">
      <c r="H143" s="1" t="s">
        <v>260</v>
      </c>
    </row>
    <row r="144" spans="8:8" x14ac:dyDescent="0.3">
      <c r="H144" s="1" t="s">
        <v>261</v>
      </c>
    </row>
    <row r="145" spans="8:8" x14ac:dyDescent="0.3">
      <c r="H145" s="1" t="s">
        <v>262</v>
      </c>
    </row>
    <row r="146" spans="8:8" x14ac:dyDescent="0.3">
      <c r="H146" s="1" t="s">
        <v>263</v>
      </c>
    </row>
    <row r="147" spans="8:8" x14ac:dyDescent="0.3">
      <c r="H147" s="1" t="s">
        <v>264</v>
      </c>
    </row>
    <row r="148" spans="8:8" x14ac:dyDescent="0.3">
      <c r="H148" s="1" t="s">
        <v>265</v>
      </c>
    </row>
    <row r="149" spans="8:8" x14ac:dyDescent="0.3">
      <c r="H149" s="1" t="s">
        <v>266</v>
      </c>
    </row>
    <row r="150" spans="8:8" x14ac:dyDescent="0.3">
      <c r="H150" s="1" t="s">
        <v>267</v>
      </c>
    </row>
    <row r="151" spans="8:8" x14ac:dyDescent="0.3">
      <c r="H151" s="1" t="s">
        <v>268</v>
      </c>
    </row>
    <row r="152" spans="8:8" x14ac:dyDescent="0.3">
      <c r="H152" s="1" t="s">
        <v>269</v>
      </c>
    </row>
    <row r="153" spans="8:8" x14ac:dyDescent="0.3">
      <c r="H153" s="1" t="s">
        <v>270</v>
      </c>
    </row>
    <row r="154" spans="8:8" x14ac:dyDescent="0.3">
      <c r="H154" s="1" t="s">
        <v>271</v>
      </c>
    </row>
    <row r="155" spans="8:8" x14ac:dyDescent="0.3">
      <c r="H155" s="1" t="s">
        <v>272</v>
      </c>
    </row>
    <row r="156" spans="8:8" x14ac:dyDescent="0.3">
      <c r="H156" s="1" t="s">
        <v>273</v>
      </c>
    </row>
    <row r="159" spans="8:8" ht="14.5" x14ac:dyDescent="0.35">
      <c r="H159"/>
    </row>
    <row r="160" spans="8:8" ht="14.5" x14ac:dyDescent="0.35">
      <c r="H160"/>
    </row>
    <row r="161" spans="8:8" ht="14.5" x14ac:dyDescent="0.35">
      <c r="H161"/>
    </row>
    <row r="162" spans="8:8" ht="14.5" x14ac:dyDescent="0.35">
      <c r="H162"/>
    </row>
    <row r="163" spans="8:8" ht="14.5" x14ac:dyDescent="0.35">
      <c r="H163"/>
    </row>
    <row r="164" spans="8:8" ht="14.5" x14ac:dyDescent="0.35">
      <c r="H164"/>
    </row>
    <row r="165" spans="8:8" ht="14.5" x14ac:dyDescent="0.35">
      <c r="H165"/>
    </row>
    <row r="166" spans="8:8" ht="14.5" x14ac:dyDescent="0.35">
      <c r="H166"/>
    </row>
    <row r="167" spans="8:8" ht="14.5" x14ac:dyDescent="0.35">
      <c r="H167"/>
    </row>
    <row r="168" spans="8:8" ht="14.5" x14ac:dyDescent="0.35">
      <c r="H168"/>
    </row>
    <row r="169" spans="8:8" ht="14.5" x14ac:dyDescent="0.35">
      <c r="H169"/>
    </row>
    <row r="170" spans="8:8" ht="14.5" x14ac:dyDescent="0.35">
      <c r="H170"/>
    </row>
    <row r="171" spans="8:8" ht="14.5" x14ac:dyDescent="0.35">
      <c r="H171"/>
    </row>
    <row r="172" spans="8:8" ht="14.5" x14ac:dyDescent="0.35">
      <c r="H172"/>
    </row>
    <row r="173" spans="8:8" ht="14.5" x14ac:dyDescent="0.35">
      <c r="H173"/>
    </row>
    <row r="174" spans="8:8" ht="14.5" x14ac:dyDescent="0.35">
      <c r="H174"/>
    </row>
    <row r="175" spans="8:8" ht="14.5" x14ac:dyDescent="0.35">
      <c r="H175"/>
    </row>
    <row r="176" spans="8:8" ht="14.5" x14ac:dyDescent="0.35">
      <c r="H176"/>
    </row>
    <row r="177" spans="8:8" ht="14.5" x14ac:dyDescent="0.35">
      <c r="H177"/>
    </row>
    <row r="178" spans="8:8" ht="14.5" x14ac:dyDescent="0.35">
      <c r="H178"/>
    </row>
    <row r="179" spans="8:8" ht="14.5" x14ac:dyDescent="0.35">
      <c r="H179"/>
    </row>
    <row r="180" spans="8:8" ht="14.5" x14ac:dyDescent="0.35">
      <c r="H180"/>
    </row>
    <row r="181" spans="8:8" ht="14.5" x14ac:dyDescent="0.35">
      <c r="H181"/>
    </row>
    <row r="182" spans="8:8" ht="14.5" x14ac:dyDescent="0.35">
      <c r="H182"/>
    </row>
    <row r="183" spans="8:8" ht="14.5" x14ac:dyDescent="0.35">
      <c r="H183"/>
    </row>
    <row r="184" spans="8:8" ht="14.5" x14ac:dyDescent="0.35">
      <c r="H184"/>
    </row>
    <row r="185" spans="8:8" ht="14.5" x14ac:dyDescent="0.35">
      <c r="H185"/>
    </row>
    <row r="186" spans="8:8" ht="14.5" x14ac:dyDescent="0.35">
      <c r="H186"/>
    </row>
    <row r="187" spans="8:8" ht="14.5" x14ac:dyDescent="0.35">
      <c r="H187"/>
    </row>
    <row r="188" spans="8:8" ht="14.5" x14ac:dyDescent="0.35">
      <c r="H188"/>
    </row>
    <row r="189" spans="8:8" ht="14.5" x14ac:dyDescent="0.35">
      <c r="H189"/>
    </row>
    <row r="190" spans="8:8" ht="14.5" x14ac:dyDescent="0.35">
      <c r="H190"/>
    </row>
    <row r="191" spans="8:8" ht="14.5" x14ac:dyDescent="0.35">
      <c r="H191"/>
    </row>
    <row r="192" spans="8:8" ht="14.5" x14ac:dyDescent="0.35">
      <c r="H192"/>
    </row>
    <row r="193" spans="8:8" ht="14.5" x14ac:dyDescent="0.35">
      <c r="H193"/>
    </row>
    <row r="194" spans="8:8" ht="14.5" x14ac:dyDescent="0.35">
      <c r="H194"/>
    </row>
    <row r="195" spans="8:8" ht="14.5" x14ac:dyDescent="0.35">
      <c r="H195"/>
    </row>
    <row r="196" spans="8:8" ht="14.5" x14ac:dyDescent="0.35">
      <c r="H196"/>
    </row>
    <row r="197" spans="8:8" ht="14.5" x14ac:dyDescent="0.35">
      <c r="H197"/>
    </row>
    <row r="198" spans="8:8" ht="14.5" x14ac:dyDescent="0.35">
      <c r="H198"/>
    </row>
    <row r="199" spans="8:8" ht="14.5" x14ac:dyDescent="0.35">
      <c r="H199"/>
    </row>
    <row r="200" spans="8:8" ht="14.5" x14ac:dyDescent="0.35">
      <c r="H200"/>
    </row>
    <row r="201" spans="8:8" ht="14.5" x14ac:dyDescent="0.35">
      <c r="H201"/>
    </row>
    <row r="202" spans="8:8" ht="14.5" x14ac:dyDescent="0.35">
      <c r="H202"/>
    </row>
    <row r="203" spans="8:8" ht="14.5" x14ac:dyDescent="0.35">
      <c r="H203"/>
    </row>
    <row r="204" spans="8:8" ht="14.5" x14ac:dyDescent="0.35">
      <c r="H204"/>
    </row>
    <row r="205" spans="8:8" ht="14.5" x14ac:dyDescent="0.35">
      <c r="H205"/>
    </row>
    <row r="206" spans="8:8" ht="14.5" x14ac:dyDescent="0.35">
      <c r="H206"/>
    </row>
    <row r="207" spans="8:8" ht="14.5" x14ac:dyDescent="0.35">
      <c r="H207"/>
    </row>
    <row r="208" spans="8:8" ht="14.5" x14ac:dyDescent="0.35">
      <c r="H208"/>
    </row>
    <row r="209" spans="8:8" ht="14.5" x14ac:dyDescent="0.35">
      <c r="H209"/>
    </row>
    <row r="210" spans="8:8" ht="14.5" x14ac:dyDescent="0.35">
      <c r="H210"/>
    </row>
    <row r="211" spans="8:8" ht="14.5" x14ac:dyDescent="0.35">
      <c r="H211"/>
    </row>
    <row r="212" spans="8:8" ht="14.5" x14ac:dyDescent="0.35">
      <c r="H212"/>
    </row>
    <row r="213" spans="8:8" ht="14.5" x14ac:dyDescent="0.35">
      <c r="H213"/>
    </row>
    <row r="214" spans="8:8" ht="14.5" x14ac:dyDescent="0.35">
      <c r="H214"/>
    </row>
    <row r="215" spans="8:8" ht="14.5" x14ac:dyDescent="0.35">
      <c r="H215"/>
    </row>
    <row r="216" spans="8:8" ht="14.5" x14ac:dyDescent="0.35">
      <c r="H216"/>
    </row>
    <row r="217" spans="8:8" ht="14.5" x14ac:dyDescent="0.35">
      <c r="H217"/>
    </row>
    <row r="218" spans="8:8" ht="14.5" x14ac:dyDescent="0.35">
      <c r="H218"/>
    </row>
    <row r="219" spans="8:8" ht="14.5" x14ac:dyDescent="0.35">
      <c r="H219"/>
    </row>
    <row r="220" spans="8:8" ht="14.5" x14ac:dyDescent="0.35">
      <c r="H220"/>
    </row>
    <row r="221" spans="8:8" ht="14.5" x14ac:dyDescent="0.35">
      <c r="H221"/>
    </row>
    <row r="222" spans="8:8" ht="14.5" x14ac:dyDescent="0.35">
      <c r="H222"/>
    </row>
    <row r="223" spans="8:8" ht="14.5" x14ac:dyDescent="0.35">
      <c r="H223"/>
    </row>
    <row r="224" spans="8:8" ht="14.5" x14ac:dyDescent="0.35">
      <c r="H224"/>
    </row>
    <row r="225" spans="8:8" ht="14.5" x14ac:dyDescent="0.35">
      <c r="H225"/>
    </row>
    <row r="226" spans="8:8" ht="14.5" x14ac:dyDescent="0.35">
      <c r="H226"/>
    </row>
    <row r="227" spans="8:8" ht="14.5" x14ac:dyDescent="0.35">
      <c r="H227"/>
    </row>
    <row r="228" spans="8:8" ht="14.5" x14ac:dyDescent="0.35">
      <c r="H228"/>
    </row>
    <row r="229" spans="8:8" ht="14.5" x14ac:dyDescent="0.35">
      <c r="H229"/>
    </row>
    <row r="230" spans="8:8" ht="14.5" x14ac:dyDescent="0.35">
      <c r="H230"/>
    </row>
    <row r="231" spans="8:8" ht="14.5" x14ac:dyDescent="0.35">
      <c r="H231"/>
    </row>
    <row r="232" spans="8:8" ht="14.5" x14ac:dyDescent="0.35">
      <c r="H232"/>
    </row>
    <row r="233" spans="8:8" ht="14.5" x14ac:dyDescent="0.35">
      <c r="H233"/>
    </row>
    <row r="234" spans="8:8" ht="14.5" x14ac:dyDescent="0.35">
      <c r="H234"/>
    </row>
    <row r="235" spans="8:8" ht="14.5" x14ac:dyDescent="0.35">
      <c r="H235"/>
    </row>
    <row r="236" spans="8:8" ht="14.5" x14ac:dyDescent="0.35">
      <c r="H236"/>
    </row>
    <row r="237" spans="8:8" ht="14.5" x14ac:dyDescent="0.35">
      <c r="H237"/>
    </row>
    <row r="238" spans="8:8" ht="14.5" x14ac:dyDescent="0.35">
      <c r="H238"/>
    </row>
    <row r="239" spans="8:8" ht="14.5" x14ac:dyDescent="0.35">
      <c r="H239"/>
    </row>
  </sheetData>
  <sheetProtection algorithmName="SHA-512" hashValue="dMW6h6mllbJCUY9K4Fl7K5QTaKknz7kMfCS8S7182c2WTd08xUFK3CyKAj1CEtU4RnNKTsBRgbsh4Ygz1TxmXQ==" saltValue="bwTW2o1Xa+lxzGvy6u0lMw==" spinCount="100000" sheet="1" objects="1" scenarios="1"/>
  <sortState xmlns:xlrd2="http://schemas.microsoft.com/office/spreadsheetml/2017/richdata2" ref="B2:B9">
    <sortCondition ref="B2:B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Formulaire_Demande</vt:lpstr>
      <vt:lpstr>Rapport_Final</vt:lpstr>
      <vt:lpstr>Recommandation</vt:lpstr>
      <vt:lpstr>Report_Analyse</vt:lpstr>
      <vt:lpstr>Paramètres</vt:lpstr>
      <vt:lpstr>Recommandation!Impression_des_titres</vt:lpstr>
      <vt:lpstr>Formulaire_Demande!Zone_d_impression</vt:lpstr>
      <vt:lpstr>Rapport_Final!Zone_d_impression</vt:lpstr>
      <vt:lpstr>Recommandation!Zone_d_impression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Verger, Marlène</dc:creator>
  <cp:lastModifiedBy>Verger, Marlène</cp:lastModifiedBy>
  <cp:lastPrinted>2023-06-22T20:17:20Z</cp:lastPrinted>
  <dcterms:created xsi:type="dcterms:W3CDTF">2022-01-14T20:29:40Z</dcterms:created>
  <dcterms:modified xsi:type="dcterms:W3CDTF">2023-10-25T12:10:14Z</dcterms:modified>
</cp:coreProperties>
</file>