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odecgouvqcca-my.sharepoint.com/personal/marlene_verger_sodec_gouv_qc_ca/Documents/MVerger_OneDrive/Revision_Documents_Programmes/Aff Int/Ajustements mineurs - Fév-Mars 2023/Livre/"/>
    </mc:Choice>
  </mc:AlternateContent>
  <xr:revisionPtr revIDLastSave="27" documentId="8_{E7B2FF2E-0E72-4350-AD04-1B1AF322DCEE}" xr6:coauthVersionLast="47" xr6:coauthVersionMax="47" xr10:uidLastSave="{6604BEFA-43CD-485C-9A08-D4D42BCF40B1}"/>
  <workbookProtection workbookAlgorithmName="SHA-512" workbookHashValue="F78nLCy4BfbM6bF8p8OoYKBkcVV4/hfqpsq0Z1qGZTynSTWuElaJpq1eTL9ddWF2TvVgPo8o16uEa6/9jstkpg==" workbookSaltValue="9DjKCrxYrLK/EF9JNBo8pw==" workbookSpinCount="100000" lockStructure="1"/>
  <bookViews>
    <workbookView xWindow="28680" yWindow="-120" windowWidth="29040" windowHeight="15840" xr2:uid="{A3C12CEF-C324-4782-ABE9-299665949948}"/>
  </bookViews>
  <sheets>
    <sheet name="Formulaire_Demande" sheetId="1" r:id="rId1"/>
    <sheet name="Liste_Oeuvres" sheetId="20" r:id="rId2"/>
    <sheet name="Description_Activités" sheetId="18" r:id="rId3"/>
    <sheet name="Prévision_Ventes_Détail" sheetId="27" r:id="rId4"/>
    <sheet name="Budget_Détaillé" sheetId="24" r:id="rId5"/>
    <sheet name="Rapport_Final" sheetId="16" r:id="rId6"/>
    <sheet name="Data_Tableau_Comité" sheetId="28" state="hidden" r:id="rId7"/>
    <sheet name="Paramètres" sheetId="9" state="hidden" r:id="rId8"/>
  </sheets>
  <definedNames>
    <definedName name="_xlnm.Print_Area" localSheetId="0">Formulaire_Demande!$A$1:$L$192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24" l="1"/>
  <c r="K46" i="24"/>
  <c r="I46" i="24"/>
  <c r="D46" i="24"/>
  <c r="C46" i="24"/>
  <c r="K45" i="24"/>
  <c r="I45" i="24"/>
  <c r="D45" i="24"/>
  <c r="C45" i="24"/>
  <c r="K44" i="24"/>
  <c r="I44" i="24"/>
  <c r="D44" i="24"/>
  <c r="C44" i="24"/>
  <c r="K43" i="24"/>
  <c r="I43" i="24"/>
  <c r="D43" i="24"/>
  <c r="C43" i="24"/>
  <c r="K42" i="24"/>
  <c r="I42" i="24"/>
  <c r="D42" i="24"/>
  <c r="C42" i="24"/>
  <c r="K41" i="24"/>
  <c r="I41" i="24"/>
  <c r="D41" i="24"/>
  <c r="C41" i="24"/>
  <c r="K40" i="24"/>
  <c r="I40" i="24"/>
  <c r="D40" i="24"/>
  <c r="C40" i="24"/>
  <c r="K39" i="24"/>
  <c r="I39" i="24"/>
  <c r="D39" i="24"/>
  <c r="C39" i="24"/>
  <c r="K38" i="24"/>
  <c r="I38" i="24"/>
  <c r="D38" i="24"/>
  <c r="C38" i="24"/>
  <c r="K37" i="24"/>
  <c r="I37" i="24"/>
  <c r="D37" i="24"/>
  <c r="C37" i="24"/>
  <c r="K36" i="24"/>
  <c r="I36" i="24"/>
  <c r="D36" i="24"/>
  <c r="C36" i="24"/>
  <c r="K35" i="24"/>
  <c r="I35" i="24"/>
  <c r="D35" i="24"/>
  <c r="C35" i="24"/>
  <c r="K34" i="24"/>
  <c r="I34" i="24"/>
  <c r="D34" i="24"/>
  <c r="C34" i="24"/>
  <c r="K33" i="24"/>
  <c r="I33" i="24"/>
  <c r="D33" i="24"/>
  <c r="C33" i="24"/>
  <c r="K32" i="24"/>
  <c r="I32" i="24"/>
  <c r="D32" i="24"/>
  <c r="C32" i="24"/>
  <c r="K31" i="24"/>
  <c r="I31" i="24"/>
  <c r="D31" i="24"/>
  <c r="C31" i="24"/>
  <c r="K30" i="24"/>
  <c r="I30" i="24"/>
  <c r="D30" i="24"/>
  <c r="C30" i="24"/>
  <c r="K29" i="24"/>
  <c r="I29" i="24"/>
  <c r="D29" i="24"/>
  <c r="C29" i="24"/>
  <c r="K28" i="24"/>
  <c r="I28" i="24"/>
  <c r="D28" i="24"/>
  <c r="C28" i="24"/>
  <c r="K27" i="24"/>
  <c r="I27" i="24"/>
  <c r="D27" i="24"/>
  <c r="C27" i="24"/>
  <c r="K26" i="24"/>
  <c r="I26" i="24"/>
  <c r="D26" i="24"/>
  <c r="C26" i="24"/>
  <c r="K25" i="24"/>
  <c r="I25" i="24"/>
  <c r="D25" i="24"/>
  <c r="C25" i="24"/>
  <c r="K24" i="24"/>
  <c r="I24" i="24"/>
  <c r="D24" i="24"/>
  <c r="C24" i="24"/>
  <c r="K23" i="24"/>
  <c r="I23" i="24"/>
  <c r="D23" i="24"/>
  <c r="C23" i="24"/>
  <c r="K22" i="24"/>
  <c r="I22" i="24"/>
  <c r="D22" i="24"/>
  <c r="C22" i="24"/>
  <c r="K21" i="24"/>
  <c r="I21" i="24"/>
  <c r="D21" i="24"/>
  <c r="C21" i="24"/>
  <c r="K20" i="24"/>
  <c r="I20" i="24"/>
  <c r="D20" i="24"/>
  <c r="C20" i="24"/>
  <c r="K19" i="24"/>
  <c r="I19" i="24"/>
  <c r="D19" i="24"/>
  <c r="C19" i="24"/>
  <c r="K18" i="24"/>
  <c r="I18" i="24"/>
  <c r="D18" i="24"/>
  <c r="C18" i="24"/>
  <c r="K17" i="24"/>
  <c r="I17" i="24"/>
  <c r="D17" i="24"/>
  <c r="C17" i="24"/>
  <c r="F98" i="28"/>
  <c r="F97" i="28"/>
  <c r="F96" i="28"/>
  <c r="F95" i="28"/>
  <c r="F94" i="28"/>
  <c r="F93" i="28"/>
  <c r="F92" i="28"/>
  <c r="F91" i="28"/>
  <c r="F90" i="28"/>
  <c r="F89" i="28"/>
  <c r="F88" i="28"/>
  <c r="F87" i="28"/>
  <c r="F86" i="28"/>
  <c r="F85" i="28"/>
  <c r="F84" i="28"/>
  <c r="F83" i="28"/>
  <c r="F82" i="28"/>
  <c r="F81" i="28"/>
  <c r="F80" i="28"/>
  <c r="F79" i="28"/>
  <c r="F78" i="28"/>
  <c r="D98" i="28"/>
  <c r="D97" i="28"/>
  <c r="D96" i="28"/>
  <c r="D95" i="28"/>
  <c r="D94" i="28"/>
  <c r="D93" i="28"/>
  <c r="D92" i="28"/>
  <c r="D91" i="28"/>
  <c r="D90" i="28"/>
  <c r="D89" i="28"/>
  <c r="D88" i="28"/>
  <c r="D87" i="28"/>
  <c r="D86" i="28"/>
  <c r="D85" i="28"/>
  <c r="D84" i="28"/>
  <c r="D83" i="28"/>
  <c r="D82" i="28"/>
  <c r="D81" i="28"/>
  <c r="D80" i="28"/>
  <c r="D79" i="28"/>
  <c r="D78" i="28"/>
  <c r="H59" i="16"/>
  <c r="H58" i="16"/>
  <c r="E58" i="16"/>
  <c r="H57" i="16"/>
  <c r="E57" i="16"/>
  <c r="E172" i="1"/>
  <c r="C45" i="16" l="1"/>
  <c r="C39" i="16"/>
  <c r="E159" i="1"/>
  <c r="B22" i="28" s="1"/>
  <c r="G144" i="1" l="1"/>
  <c r="B48" i="28" l="1"/>
  <c r="B9" i="28"/>
  <c r="C37" i="1" l="1"/>
  <c r="G166" i="1"/>
  <c r="G165" i="1"/>
  <c r="G162" i="1"/>
  <c r="B75" i="28"/>
  <c r="B72" i="28"/>
  <c r="B47" i="28"/>
  <c r="F77" i="28"/>
  <c r="F76" i="28"/>
  <c r="F75" i="28"/>
  <c r="F74" i="28"/>
  <c r="F73" i="28"/>
  <c r="F72" i="28"/>
  <c r="F71" i="28"/>
  <c r="F70" i="28"/>
  <c r="F69" i="28"/>
  <c r="F68" i="28"/>
  <c r="F67" i="28"/>
  <c r="F66" i="28"/>
  <c r="F65" i="28"/>
  <c r="F64" i="28"/>
  <c r="F63" i="28"/>
  <c r="B7" i="28"/>
  <c r="B8" i="28"/>
  <c r="D77" i="28"/>
  <c r="D76" i="28"/>
  <c r="D75" i="28"/>
  <c r="D74" i="28"/>
  <c r="D73" i="28"/>
  <c r="D72" i="28"/>
  <c r="D71" i="28"/>
  <c r="D70" i="28"/>
  <c r="D69" i="28"/>
  <c r="D68" i="28"/>
  <c r="D67" i="28"/>
  <c r="D66" i="28"/>
  <c r="D65" i="28"/>
  <c r="D64" i="28"/>
  <c r="D63" i="28"/>
  <c r="F167" i="1"/>
  <c r="E167" i="1"/>
  <c r="B24" i="28" s="1"/>
  <c r="F163" i="1"/>
  <c r="E163" i="1"/>
  <c r="F159" i="1"/>
  <c r="G159" i="1" s="1"/>
  <c r="B49" i="28" l="1"/>
  <c r="G167" i="1"/>
  <c r="G163" i="1"/>
  <c r="F172" i="1"/>
  <c r="B23" i="28"/>
  <c r="I56" i="24"/>
  <c r="C15" i="27"/>
  <c r="C16" i="27"/>
  <c r="C17" i="27"/>
  <c r="C18" i="27"/>
  <c r="C19" i="27"/>
  <c r="B78" i="28" l="1"/>
  <c r="B77" i="28"/>
  <c r="B76" i="28"/>
  <c r="B74" i="28"/>
  <c r="B73" i="28"/>
  <c r="B2" i="28" l="1"/>
  <c r="B3" i="28"/>
  <c r="B21" i="28"/>
  <c r="B19" i="28"/>
  <c r="B31" i="28"/>
  <c r="B32" i="28"/>
  <c r="B33" i="28"/>
  <c r="B34" i="28"/>
  <c r="B35" i="28"/>
  <c r="B36" i="28"/>
  <c r="B37" i="28"/>
  <c r="B38" i="28"/>
  <c r="B39" i="28"/>
  <c r="B40" i="28"/>
  <c r="B41" i="28"/>
  <c r="B42" i="28"/>
  <c r="B43" i="28"/>
  <c r="B44" i="28"/>
  <c r="B46" i="28"/>
  <c r="B53" i="28"/>
  <c r="B54" i="28"/>
  <c r="E130" i="1"/>
  <c r="E138" i="1"/>
  <c r="E139" i="1"/>
  <c r="E140" i="1"/>
  <c r="E141" i="1"/>
  <c r="E142" i="1"/>
  <c r="E143" i="1"/>
  <c r="H47" i="24"/>
  <c r="E133" i="1" s="1"/>
  <c r="F47" i="24"/>
  <c r="E131" i="1" s="1"/>
  <c r="G47" i="24"/>
  <c r="E132" i="1" s="1"/>
  <c r="G161" i="1"/>
  <c r="J47" i="24"/>
  <c r="K50" i="24"/>
  <c r="K51" i="24"/>
  <c r="K52" i="24"/>
  <c r="K53" i="24"/>
  <c r="K54" i="24"/>
  <c r="K55" i="24"/>
  <c r="J56" i="24"/>
  <c r="G157" i="1"/>
  <c r="G158" i="1"/>
  <c r="G160" i="1"/>
  <c r="G164" i="1"/>
  <c r="G168" i="1"/>
  <c r="G169" i="1"/>
  <c r="G170" i="1"/>
  <c r="L47" i="24"/>
  <c r="D16" i="24"/>
  <c r="C16" i="24"/>
  <c r="C29" i="16"/>
  <c r="C28" i="16"/>
  <c r="C27" i="16"/>
  <c r="C26" i="16"/>
  <c r="C25" i="16"/>
  <c r="I16" i="24"/>
  <c r="K16" i="24"/>
  <c r="B25" i="28" l="1"/>
  <c r="J58" i="24"/>
  <c r="E134" i="1"/>
  <c r="E144" i="1"/>
  <c r="G172" i="1"/>
  <c r="K56" i="24"/>
  <c r="K47" i="24"/>
  <c r="I47" i="24"/>
  <c r="I58" i="24" s="1"/>
  <c r="E146" i="1" l="1"/>
  <c r="C155" i="1" s="1"/>
  <c r="K58" i="24"/>
  <c r="B18" i="28" l="1"/>
  <c r="B27" i="28" s="1"/>
  <c r="E5" i="28" s="1"/>
  <c r="G145" i="1"/>
  <c r="B26" i="28" l="1"/>
  <c r="L56" i="24"/>
  <c r="L58" i="24" s="1"/>
  <c r="Q52" i="24" l="1"/>
  <c r="Q50" i="24" s="1"/>
  <c r="B20" i="28"/>
</calcChain>
</file>

<file path=xl/sharedStrings.xml><?xml version="1.0" encoding="utf-8"?>
<sst xmlns="http://schemas.openxmlformats.org/spreadsheetml/2006/main" count="440" uniqueCount="307">
  <si>
    <t>Je déclare que les informations transmises 
sont exactes et véridiques</t>
  </si>
  <si>
    <t>TOTAL FINANCEMENT</t>
  </si>
  <si>
    <t>OUI/NON</t>
  </si>
  <si>
    <t>REQUÉRANT</t>
  </si>
  <si>
    <t>AUTRES FRAIS</t>
  </si>
  <si>
    <t>Total Autres frais</t>
  </si>
  <si>
    <t>Rapport final</t>
  </si>
  <si>
    <t>Requérant</t>
  </si>
  <si>
    <t>Formulaire de demande</t>
  </si>
  <si>
    <t>Conseil des arts du Canada</t>
  </si>
  <si>
    <t>Est une entreprise québécoise en édition de livre agréée</t>
  </si>
  <si>
    <t>CATÉGORIE</t>
  </si>
  <si>
    <t>Poésie</t>
  </si>
  <si>
    <t>Théâtre</t>
  </si>
  <si>
    <t>Roman (œuvre de fiction seulement)</t>
  </si>
  <si>
    <t>Album illustré jeunesse</t>
  </si>
  <si>
    <t>Livre d'art (excepté ouvrage de grand luxe à tirage limité)</t>
  </si>
  <si>
    <t>Bande dessinée</t>
  </si>
  <si>
    <t>Essai en sciences humaines</t>
  </si>
  <si>
    <t>Recueil de chanson</t>
  </si>
  <si>
    <t>SECTION A : IDENTIFICATION DU REQUÉRANT</t>
  </si>
  <si>
    <t>TYPEPROJET</t>
  </si>
  <si>
    <t xml:space="preserve">Prénom </t>
  </si>
  <si>
    <t>Nom</t>
  </si>
  <si>
    <t>Programme SODEXPORT - Aide à l'exportation et au rayonnement culturel 
Livre et édition</t>
  </si>
  <si>
    <t>Interprète</t>
  </si>
  <si>
    <t>Conseil des arts et des lettres du Québec</t>
  </si>
  <si>
    <t>Autres</t>
  </si>
  <si>
    <t>Titre de la personne-ressource</t>
  </si>
  <si>
    <t>Téléphone de la personne-ressource</t>
  </si>
  <si>
    <t>Courriel de la personne-ressource</t>
  </si>
  <si>
    <t>Province</t>
  </si>
  <si>
    <t>Québec</t>
  </si>
  <si>
    <t>TOTAL BUDGET</t>
  </si>
  <si>
    <t>Représentant officiel de l'entreprise - personne autorisée à signer</t>
  </si>
  <si>
    <t>* Nom de l'entreprise requérante</t>
  </si>
  <si>
    <t>* Adresse</t>
  </si>
  <si>
    <t>* Ville</t>
  </si>
  <si>
    <t>* Code postal</t>
  </si>
  <si>
    <t xml:space="preserve">* Prénom </t>
  </si>
  <si>
    <t>* Titre du représentant officiel de l'entreprise</t>
  </si>
  <si>
    <t>* Téléphone du représentant officiel de l'entreprise</t>
  </si>
  <si>
    <t>* Courriel du représentant officiel de l'entreprise</t>
  </si>
  <si>
    <t>* Nom</t>
  </si>
  <si>
    <t>* Titre</t>
  </si>
  <si>
    <r>
      <rPr>
        <b/>
        <sz val="13"/>
        <color theme="0"/>
        <rFont val="Arial"/>
        <family val="2"/>
      </rPr>
      <t>* Moyens déployés par l’entreprise 
pour mener à bien chacune des activités décrites</t>
    </r>
    <r>
      <rPr>
        <b/>
        <sz val="12"/>
        <color theme="0"/>
        <rFont val="Arial"/>
        <family val="2"/>
      </rPr>
      <t xml:space="preserve"> 
</t>
    </r>
    <r>
      <rPr>
        <i/>
        <sz val="10"/>
        <color theme="0"/>
        <rFont val="Arial"/>
        <family val="2"/>
      </rPr>
      <t>(incluant les ressources externes et internes)</t>
    </r>
  </si>
  <si>
    <r>
      <rPr>
        <b/>
        <i/>
        <sz val="14"/>
        <rFont val="Arial"/>
        <family val="2"/>
      </rPr>
      <t>ATTENTION : CONSERVER CE DOCUMENT POUR SOUMETTRE VOTRE RAPPORT FINAL</t>
    </r>
    <r>
      <rPr>
        <b/>
        <i/>
        <sz val="13"/>
        <rFont val="Arial"/>
        <family val="2"/>
      </rPr>
      <t xml:space="preserve">
TOUT DOSSIER INCOMPLET SERA REFUSÉ</t>
    </r>
  </si>
  <si>
    <r>
      <t xml:space="preserve">* Type d'entreprise </t>
    </r>
    <r>
      <rPr>
        <i/>
        <sz val="10"/>
        <rFont val="Arial"/>
        <family val="2"/>
      </rPr>
      <t>(liste déroulante)</t>
    </r>
  </si>
  <si>
    <t>Nom de l'entreprise requérante</t>
  </si>
  <si>
    <r>
      <rPr>
        <b/>
        <i/>
        <sz val="14"/>
        <rFont val="Arial"/>
        <family val="2"/>
      </rPr>
      <t>ATTENTION : CONSERVER CE DOCUMENT POUR SOUMETTRE VOTRE RAPPORT FINAL</t>
    </r>
    <r>
      <rPr>
        <b/>
        <i/>
        <sz val="13"/>
        <rFont val="Arial"/>
        <family val="2"/>
      </rPr>
      <t xml:space="preserve">
TOUT DOSSIER INCOMPLET SERA REFUSÉ
Les champs marqués d'un astérisque ( * ) sont obligatoires</t>
    </r>
  </si>
  <si>
    <t>* Montant prévisionnel</t>
  </si>
  <si>
    <t>vérifié</t>
  </si>
  <si>
    <t>admissible</t>
  </si>
  <si>
    <t>non admissible</t>
  </si>
  <si>
    <t>Ventes brutes</t>
  </si>
  <si>
    <t>Total Presse et promotion</t>
  </si>
  <si>
    <t>Frais juridiques</t>
  </si>
  <si>
    <t>Étape 1.</t>
  </si>
  <si>
    <t>Étape 2.</t>
  </si>
  <si>
    <t>Étape 3.</t>
  </si>
  <si>
    <t>Étape 4.</t>
  </si>
  <si>
    <t>Étape 5.</t>
  </si>
  <si>
    <t>Répondre aux questions ci-dessous</t>
  </si>
  <si>
    <t>Volet 1 - Développement stratégique des entreprises à l'étranger</t>
  </si>
  <si>
    <t>Veuillez noter que la SODEC utilisera cette adresse courriel pour communiquer les décisions 
et envoyer tout avis à l'entreprise requérante</t>
  </si>
  <si>
    <t>Veuillez noter que la SODEC utilisera l'adresse courriel ci-dessus pour effectuer le suivi du projet 
(si différent du courriel du représentant officiel)</t>
  </si>
  <si>
    <t>Veuillez noter que la SODEC pourra utiliser ce numéro à des fins d'authentification pour la signature électronique de documents</t>
  </si>
  <si>
    <t>Frais 
juridiques</t>
  </si>
  <si>
    <t>Stand / Location espace</t>
  </si>
  <si>
    <t>Accréditation</t>
  </si>
  <si>
    <t>BUDGET DÉTAILLÉ</t>
  </si>
  <si>
    <t>Budget détaillé</t>
  </si>
  <si>
    <r>
      <t xml:space="preserve">RAPPORT FINAL </t>
    </r>
    <r>
      <rPr>
        <b/>
        <i/>
        <sz val="22"/>
        <color rgb="FFC00000"/>
        <rFont val="Calibri"/>
        <family val="2"/>
      </rPr>
      <t>cliquer ici</t>
    </r>
  </si>
  <si>
    <t>RAPPORT FINAL</t>
  </si>
  <si>
    <t>Étape 6.</t>
  </si>
  <si>
    <r>
      <t xml:space="preserve">Compléter la section Rapport final des activités - onglet Description_Activités </t>
    </r>
    <r>
      <rPr>
        <b/>
        <i/>
        <sz val="13"/>
        <color rgb="FFC00000"/>
        <rFont val="Arial"/>
        <family val="2"/>
      </rPr>
      <t>cliquer ici</t>
    </r>
  </si>
  <si>
    <t>INSTRUCTIONS GÉNÉRALES</t>
  </si>
  <si>
    <t xml:space="preserve">Pour déposer une demande </t>
  </si>
  <si>
    <t>Pour déposer le rapport final</t>
  </si>
  <si>
    <r>
      <t xml:space="preserve">compléter les étapes telles que mentionnées dans l'onglet </t>
    </r>
    <r>
      <rPr>
        <b/>
        <sz val="16"/>
        <color rgb="FF0070C0"/>
        <rFont val="Arial"/>
        <family val="2"/>
      </rPr>
      <t>Rapport final</t>
    </r>
    <r>
      <rPr>
        <b/>
        <sz val="16"/>
        <color theme="4" tint="-0.499984740745262"/>
        <rFont val="Arial"/>
        <family val="2"/>
      </rPr>
      <t xml:space="preserve"> </t>
    </r>
    <r>
      <rPr>
        <b/>
        <i/>
        <sz val="16"/>
        <color rgb="FFC00000"/>
        <rFont val="Arial"/>
        <family val="2"/>
      </rPr>
      <t>cliquer ici</t>
    </r>
  </si>
  <si>
    <t>Instructions</t>
  </si>
  <si>
    <t>La hauteur des lignes peut être ajustée au besoin</t>
  </si>
  <si>
    <t>Consolidation de marché</t>
  </si>
  <si>
    <t>Frais de promotion</t>
  </si>
  <si>
    <t>Frais de déplacement et de séjour</t>
  </si>
  <si>
    <t>accès rapide au rapport final</t>
  </si>
  <si>
    <t>Frais d'envois de services de presse dans les territoires visés</t>
  </si>
  <si>
    <r>
      <t xml:space="preserve">N'inscrire aucun montant dans cette section 
Montants reportés provenant du </t>
    </r>
    <r>
      <rPr>
        <b/>
        <sz val="24"/>
        <color theme="4" tint="-0.499984740745262"/>
        <rFont val="Arial"/>
        <family val="2"/>
      </rPr>
      <t>Budget_Détaillé</t>
    </r>
  </si>
  <si>
    <r>
      <t xml:space="preserve">Dans l'onglet </t>
    </r>
    <r>
      <rPr>
        <b/>
        <sz val="14"/>
        <color rgb="FF0070C0"/>
        <rFont val="Arial"/>
        <family val="2"/>
      </rPr>
      <t>Budget_Détaillé</t>
    </r>
    <r>
      <rPr>
        <b/>
        <sz val="14"/>
        <color theme="4" tint="-0.499984740745262"/>
        <rFont val="Arial"/>
        <family val="2"/>
      </rPr>
      <t xml:space="preserve"> inscrire :</t>
    </r>
  </si>
  <si>
    <t>l</t>
  </si>
  <si>
    <t>À NOTER</t>
  </si>
  <si>
    <t>Le rapport final est composé :</t>
  </si>
  <si>
    <r>
      <t>du</t>
    </r>
    <r>
      <rPr>
        <b/>
        <i/>
        <sz val="14"/>
        <rFont val="Arial"/>
        <family val="2"/>
      </rPr>
      <t xml:space="preserve"> Formulaire de bilan SODEXPORT</t>
    </r>
    <r>
      <rPr>
        <b/>
        <sz val="14"/>
        <rFont val="Arial"/>
        <family val="2"/>
      </rPr>
      <t xml:space="preserve"> 
</t>
    </r>
    <r>
      <rPr>
        <b/>
        <i/>
        <sz val="11"/>
        <rFont val="Arial"/>
        <family val="2"/>
      </rPr>
      <t>(à compléter via la plateforme Sod@ccès)</t>
    </r>
  </si>
  <si>
    <t>Pour la vente de droits</t>
  </si>
  <si>
    <t>SECTION C : LISTE DES ŒUVRES</t>
  </si>
  <si>
    <r>
      <t xml:space="preserve">Frais de traduction d'éléments promotionnels 
</t>
    </r>
    <r>
      <rPr>
        <i/>
        <sz val="10"/>
        <rFont val="Arial"/>
        <family val="2"/>
      </rPr>
      <t>(dont des extraits d'œuvres)</t>
    </r>
  </si>
  <si>
    <t>Prévisionnel</t>
  </si>
  <si>
    <t>Vente de droits</t>
  </si>
  <si>
    <t>Vente de produits finis</t>
  </si>
  <si>
    <r>
      <t xml:space="preserve">* Période
</t>
    </r>
    <r>
      <rPr>
        <i/>
        <sz val="10"/>
        <color theme="0"/>
        <rFont val="Arial"/>
        <family val="2"/>
      </rPr>
      <t>(mm / aaaa)</t>
    </r>
  </si>
  <si>
    <t>Vente de droits et de produits finis</t>
  </si>
  <si>
    <r>
      <t xml:space="preserve">Identification du distributeur / diffuseur </t>
    </r>
    <r>
      <rPr>
        <i/>
        <sz val="10"/>
        <rFont val="Arial"/>
        <family val="2"/>
      </rPr>
      <t>(si applicable)</t>
    </r>
  </si>
  <si>
    <r>
      <rPr>
        <b/>
        <u/>
        <sz val="13"/>
        <color theme="0"/>
        <rFont val="Arial"/>
        <family val="2"/>
      </rPr>
      <t>Rapport final</t>
    </r>
    <r>
      <rPr>
        <b/>
        <sz val="12"/>
        <color theme="0"/>
        <rFont val="Arial"/>
        <family val="2"/>
      </rPr>
      <t xml:space="preserve">
</t>
    </r>
    <r>
      <rPr>
        <b/>
        <sz val="10"/>
        <color theme="0"/>
        <rFont val="Arial"/>
        <family val="2"/>
      </rPr>
      <t>Indiquez si les activités/actions ont été réalisées
Si non, expliquez pourquoi
Décrivez également les activités non prévues réalisées</t>
    </r>
  </si>
  <si>
    <t>Prévision des ventes</t>
  </si>
  <si>
    <t>Description des activités</t>
  </si>
  <si>
    <t>Liste des œuvres</t>
  </si>
  <si>
    <t>SECTION E : PRÉVISION DES VENTES</t>
  </si>
  <si>
    <t>SECTION F : BUDGET DÉTAILLÉ</t>
  </si>
  <si>
    <t>SECTION G : BUDGET CONSOLIDÉ</t>
  </si>
  <si>
    <t>SECTION I : VENTES</t>
  </si>
  <si>
    <t>An 1</t>
  </si>
  <si>
    <t>An 2</t>
  </si>
  <si>
    <t>Étape 7.</t>
  </si>
  <si>
    <r>
      <t xml:space="preserve">Inscrire le titre des œuvres concernées par le projet à l'an 2 - onglet Liste_Oeuvres </t>
    </r>
    <r>
      <rPr>
        <b/>
        <i/>
        <sz val="13"/>
        <color rgb="FFC00000"/>
        <rFont val="Arial"/>
        <family val="2"/>
      </rPr>
      <t>cliquer ici</t>
    </r>
  </si>
  <si>
    <t>Territoire /Diffuseur-Distributeur 1</t>
  </si>
  <si>
    <t>Territoire /Diffuseur-Distributeur 4</t>
  </si>
  <si>
    <t>Territoire /Diffuseur-Distributeur 5</t>
  </si>
  <si>
    <t>Territoire /Diffuseur-Distributeur 2</t>
  </si>
  <si>
    <t>Territoire /Diffuseur-Distributeur 3</t>
  </si>
  <si>
    <t>DESCRIPTION DE L'ENTREPRISE</t>
  </si>
  <si>
    <t>CAPACITÉ FINANCIÈRE</t>
  </si>
  <si>
    <t>Capacité financière de l'entreprise</t>
  </si>
  <si>
    <t>FAISABILITÉ DU PROJET</t>
  </si>
  <si>
    <t>Œuvres ciblées an 1</t>
  </si>
  <si>
    <t>Œuvres ciblées an 2 (nbre anticipé)</t>
  </si>
  <si>
    <t>STRATÉGIE DE DÉVELOPPEMENT</t>
  </si>
  <si>
    <t>CAPACITÉ DE L'ENTREPRISE À EXPORTER</t>
  </si>
  <si>
    <t>Mise de fonds du requérant</t>
  </si>
  <si>
    <t>Type de ventes du projet</t>
  </si>
  <si>
    <t>Description sommaire de l'entreprise</t>
  </si>
  <si>
    <t>Montant total Financement</t>
  </si>
  <si>
    <t>* Nom de l'auteur</t>
  </si>
  <si>
    <t>* Présentation de la stratégie commerciale</t>
  </si>
  <si>
    <t>SECTION B : STRATÉGIE COMMERCIALE</t>
  </si>
  <si>
    <t>Description de la stratégie</t>
  </si>
  <si>
    <t xml:space="preserve">* Potentiel commercial de la stratégie </t>
  </si>
  <si>
    <r>
      <t xml:space="preserve">Compléter la section Rapport final des sources de financement - Section H </t>
    </r>
    <r>
      <rPr>
        <b/>
        <i/>
        <sz val="13"/>
        <color rgb="FFC00000"/>
        <rFont val="Arial"/>
        <family val="2"/>
      </rPr>
      <t>cliquer ici</t>
    </r>
  </si>
  <si>
    <t>Potentiel commercial de la stratégie</t>
  </si>
  <si>
    <t>Pertinence de la stratégie pour le 
développement de l'entreprise</t>
  </si>
  <si>
    <t>Retombées envisagées</t>
  </si>
  <si>
    <t>MONTANT D'AIDE RECOMMANDATION</t>
  </si>
  <si>
    <t xml:space="preserve">Période </t>
  </si>
  <si>
    <t>Montant total du budget prévisionnel</t>
  </si>
  <si>
    <t>Vérification - Admissibilité</t>
  </si>
  <si>
    <t>Analyse financière de l'entreprise à partir 
des états financiers</t>
  </si>
  <si>
    <t>Montant prévisionnel</t>
  </si>
  <si>
    <t>Le rapport final doit être remis au plus tard 6 mois après la fin des activités</t>
  </si>
  <si>
    <t>Fonds du livre du Canada</t>
  </si>
  <si>
    <r>
      <t xml:space="preserve">les frais reliés aux activités et actions en lien avec la stratégie commerciale </t>
    </r>
    <r>
      <rPr>
        <b/>
        <i/>
        <sz val="14"/>
        <color rgb="FFC00000"/>
        <rFont val="Arial"/>
        <family val="2"/>
      </rPr>
      <t>cliquer ici</t>
    </r>
  </si>
  <si>
    <r>
      <t xml:space="preserve">les autres frais liés à la stratégie commerciale </t>
    </r>
    <r>
      <rPr>
        <b/>
        <i/>
        <sz val="14"/>
        <color rgb="FFC00000"/>
        <rFont val="Arial"/>
        <family val="2"/>
      </rPr>
      <t>cliquer ici</t>
    </r>
  </si>
  <si>
    <t>Les totaux seront reportés dans la Section G : Budget consolidé</t>
  </si>
  <si>
    <t>Historique de la présence de l'entreprise/auteurs 
sur les territoires visés</t>
  </si>
  <si>
    <t>Les participations antérieures au volet 1 sont-elles fermées ?</t>
  </si>
  <si>
    <t>La participation financière du requérant est-elle de 30% ?</t>
  </si>
  <si>
    <t>Le projet est-il admissible ?</t>
  </si>
  <si>
    <t>L'entreprise est-elle admissible (agrément) ?</t>
  </si>
  <si>
    <r>
      <t xml:space="preserve">Inscrire les œuvres concernées par ce projet dans l'onglet </t>
    </r>
    <r>
      <rPr>
        <b/>
        <sz val="14"/>
        <color theme="4" tint="-0.499984740745262"/>
        <rFont val="Arial"/>
        <family val="2"/>
      </rPr>
      <t>Liste_Oeuvres</t>
    </r>
    <r>
      <rPr>
        <b/>
        <sz val="14"/>
        <color rgb="FF0070C0"/>
        <rFont val="Arial"/>
        <family val="2"/>
      </rPr>
      <t xml:space="preserve"> </t>
    </r>
    <r>
      <rPr>
        <b/>
        <i/>
        <sz val="14"/>
        <color rgb="FFC00000"/>
        <rFont val="Arial"/>
        <family val="2"/>
      </rPr>
      <t>cliquer ici</t>
    </r>
  </si>
  <si>
    <r>
      <t xml:space="preserve">Inscrire le détail des activités et actions prévues dans le cadre du projet dans l'onglet </t>
    </r>
    <r>
      <rPr>
        <b/>
        <sz val="14"/>
        <color theme="4" tint="-0.499984740745262"/>
        <rFont val="Arial"/>
        <family val="2"/>
      </rPr>
      <t>Desciption_Activités</t>
    </r>
    <r>
      <rPr>
        <b/>
        <sz val="14"/>
        <color rgb="FF0070C0"/>
        <rFont val="Arial"/>
        <family val="2"/>
      </rPr>
      <t xml:space="preserve"> </t>
    </r>
    <r>
      <rPr>
        <b/>
        <i/>
        <sz val="14"/>
        <color rgb="FFC00000"/>
        <rFont val="Arial"/>
        <family val="2"/>
      </rPr>
      <t>cliquer ici</t>
    </r>
  </si>
  <si>
    <t>Titre, Auteur et Catégorie des œuvres</t>
  </si>
  <si>
    <t>Compléter tous les champs marqués d'un astérisque ( * ) ci-dessous</t>
  </si>
  <si>
    <t>à compléter par analyste avant report dans grand tableau d'analyse</t>
  </si>
  <si>
    <t>entrer un montant d'aide suggéré</t>
  </si>
  <si>
    <t>Sommaire - Activités et Plan d'action</t>
  </si>
  <si>
    <r>
      <t xml:space="preserve">compléter les champs requis dans le présent formulaire 
</t>
    </r>
    <r>
      <rPr>
        <b/>
        <i/>
        <sz val="16"/>
        <color rgb="FF0070C0"/>
        <rFont val="Arial"/>
        <family val="2"/>
      </rPr>
      <t>les champs marqués d'un astérisque ( * ) sont obligatoires</t>
    </r>
  </si>
  <si>
    <t>RÉSERVÉ À LA SODEC</t>
  </si>
  <si>
    <t>Total montants prévisionnels
par activité</t>
  </si>
  <si>
    <t>Montants admissibles</t>
  </si>
  <si>
    <r>
      <rPr>
        <b/>
        <sz val="12"/>
        <color theme="0"/>
        <rFont val="Arial"/>
        <family val="2"/>
      </rPr>
      <t>Écart</t>
    </r>
    <r>
      <rPr>
        <b/>
        <sz val="10"/>
        <color theme="0"/>
        <rFont val="Arial"/>
        <family val="2"/>
      </rPr>
      <t xml:space="preserve"> 
</t>
    </r>
    <r>
      <rPr>
        <b/>
        <sz val="9"/>
        <color theme="0"/>
        <rFont val="Arial"/>
        <family val="2"/>
      </rPr>
      <t>Montant prévisionnel 
vs 
Montant Rapport final</t>
    </r>
  </si>
  <si>
    <r>
      <t xml:space="preserve">Écart
</t>
    </r>
    <r>
      <rPr>
        <b/>
        <sz val="9"/>
        <color theme="0"/>
        <rFont val="Arial"/>
        <family val="2"/>
      </rPr>
      <t>Montants prévisionnels 
vs 
Montants Rapport final</t>
    </r>
  </si>
  <si>
    <t>Années</t>
  </si>
  <si>
    <t>Retombée 1.</t>
  </si>
  <si>
    <t>Retombée 2.</t>
  </si>
  <si>
    <t>Retombée 3.</t>
  </si>
  <si>
    <t>Retombée 4.</t>
  </si>
  <si>
    <t>Retombée 5.</t>
  </si>
  <si>
    <t>Coordonnées pour lettre-contrat</t>
  </si>
  <si>
    <t>Nom du représentant officiel</t>
  </si>
  <si>
    <t>Titre du représentant officiel</t>
  </si>
  <si>
    <t>Courriel du représentant officiel</t>
  </si>
  <si>
    <t>Nom de la personne-ressource</t>
  </si>
  <si>
    <t>Développement de marché</t>
  </si>
  <si>
    <t>Consolidation et développement de marché</t>
  </si>
  <si>
    <t>Commentaires</t>
  </si>
  <si>
    <t xml:space="preserve">* Description détaillée des activités </t>
  </si>
  <si>
    <t>Notes</t>
  </si>
  <si>
    <t>Oui</t>
  </si>
  <si>
    <t>Non</t>
  </si>
  <si>
    <r>
      <t>* Nombre d'œuvres d'auteurs québécois</t>
    </r>
    <r>
      <rPr>
        <b/>
        <vertAlign val="superscript"/>
        <sz val="12"/>
        <rFont val="Arial"/>
        <family val="2"/>
      </rPr>
      <t>1</t>
    </r>
    <r>
      <rPr>
        <b/>
        <sz val="12"/>
        <color rgb="FF0070C0"/>
        <rFont val="Arial"/>
        <family val="2"/>
      </rPr>
      <t xml:space="preserve"> du catalogue destinées à l'exportation dans le cadre du présent projet</t>
    </r>
  </si>
  <si>
    <r>
      <t xml:space="preserve">3. Ensuite, retourner au </t>
    </r>
    <r>
      <rPr>
        <b/>
        <sz val="12"/>
        <color theme="4" tint="-0.499984740745262"/>
        <rFont val="Arial"/>
        <family val="2"/>
      </rPr>
      <t>Formulaire_Demande</t>
    </r>
    <r>
      <rPr>
        <b/>
        <sz val="12"/>
        <color rgb="FF0070C0"/>
        <rFont val="Arial"/>
        <family val="2"/>
      </rPr>
      <t xml:space="preserve"> </t>
    </r>
    <r>
      <rPr>
        <b/>
        <i/>
        <sz val="12"/>
        <color rgb="FFC00000"/>
        <rFont val="Arial"/>
        <family val="2"/>
      </rPr>
      <t>cliquer ici</t>
    </r>
  </si>
  <si>
    <r>
      <t xml:space="preserve">2. Ensuite, retourner au </t>
    </r>
    <r>
      <rPr>
        <b/>
        <sz val="12"/>
        <color theme="4" tint="-0.499984740745262"/>
        <rFont val="Arial"/>
        <family val="2"/>
      </rPr>
      <t>Rapport_Final</t>
    </r>
    <r>
      <rPr>
        <b/>
        <sz val="12"/>
        <color rgb="FF0070C0"/>
        <rFont val="Arial"/>
        <family val="2"/>
      </rPr>
      <t xml:space="preserve"> </t>
    </r>
    <r>
      <rPr>
        <b/>
        <i/>
        <sz val="12"/>
        <color rgb="FFC00000"/>
        <rFont val="Arial"/>
        <family val="2"/>
      </rPr>
      <t>cliquer ici</t>
    </r>
  </si>
  <si>
    <t>2. Pour la deuxième année du projet - Inscrire dans le carré à droite le nombre d'œuvres anticipées - Les autres informations seront à confirmer au rapport final</t>
  </si>
  <si>
    <t>DESCRIPTION DES ACTIVITÉS</t>
  </si>
  <si>
    <t>SECTION D : DESCRIPTION DES ACTIVITÉS</t>
  </si>
  <si>
    <r>
      <t xml:space="preserve">1. Inscrire toutes les activités et actions prévues en lien avec la stratégie, en ordre chronologique </t>
    </r>
    <r>
      <rPr>
        <b/>
        <i/>
        <sz val="11"/>
        <color theme="4" tint="-0.499984740745262"/>
        <rFont val="Arial"/>
        <family val="2"/>
      </rPr>
      <t>(incluant déplacement, rencontres, développement d'outils en ligne, création de matériel promotionnel, etc.)</t>
    </r>
  </si>
  <si>
    <r>
      <t xml:space="preserve">Inscrire les prévisions de ventes dans le cadre du projet dans l'onglet </t>
    </r>
    <r>
      <rPr>
        <b/>
        <sz val="14"/>
        <color theme="4" tint="-0.499984740745262"/>
        <rFont val="Arial"/>
        <family val="2"/>
      </rPr>
      <t>Prévision_Ventes_Détail</t>
    </r>
    <r>
      <rPr>
        <b/>
        <sz val="14"/>
        <color rgb="FF0070C0"/>
        <rFont val="Arial"/>
        <family val="2"/>
      </rPr>
      <t xml:space="preserve"> </t>
    </r>
    <r>
      <rPr>
        <b/>
        <i/>
        <sz val="14"/>
        <color rgb="FFC00000"/>
        <rFont val="Arial"/>
        <family val="2"/>
      </rPr>
      <t>cliquer ici</t>
    </r>
  </si>
  <si>
    <r>
      <t xml:space="preserve">2. Ensuite, retourner au </t>
    </r>
    <r>
      <rPr>
        <b/>
        <sz val="12"/>
        <color theme="4" tint="-0.499984740745262"/>
        <rFont val="Arial"/>
        <family val="2"/>
      </rPr>
      <t>Formulaire_Demande</t>
    </r>
    <r>
      <rPr>
        <b/>
        <sz val="12"/>
        <color rgb="FF0070C0"/>
        <rFont val="Arial"/>
        <family val="2"/>
      </rPr>
      <t xml:space="preserve"> </t>
    </r>
    <r>
      <rPr>
        <b/>
        <i/>
        <sz val="12"/>
        <color rgb="FFC00000"/>
        <rFont val="Arial"/>
        <family val="2"/>
      </rPr>
      <t>cliquer ici</t>
    </r>
  </si>
  <si>
    <r>
      <t>Vente d'exemplaires</t>
    </r>
    <r>
      <rPr>
        <b/>
        <i/>
        <sz val="11"/>
        <color rgb="FF0070C0"/>
        <rFont val="Arial"/>
        <family val="2"/>
      </rPr>
      <t xml:space="preserve"> 
(Quantité)</t>
    </r>
  </si>
  <si>
    <t>VENTES BRUTES PAR MARCHÉ/TERRITOIRE</t>
  </si>
  <si>
    <r>
      <t xml:space="preserve">Ventes brutes d'exemplaires 
</t>
    </r>
    <r>
      <rPr>
        <b/>
        <i/>
        <sz val="11"/>
        <color rgb="FF0070C0"/>
        <rFont val="Arial"/>
        <family val="2"/>
      </rPr>
      <t>($ CA)</t>
    </r>
  </si>
  <si>
    <r>
      <t xml:space="preserve">Ventes brutes de droits 
</t>
    </r>
    <r>
      <rPr>
        <b/>
        <i/>
        <sz val="11"/>
        <color rgb="FF0070C0"/>
        <rFont val="Arial"/>
        <family val="2"/>
      </rPr>
      <t>($ CA)</t>
    </r>
  </si>
  <si>
    <t>Autres spécifier ici</t>
  </si>
  <si>
    <t>Salaires ressources internes/Honoraires experts-conseils externes</t>
  </si>
  <si>
    <t>* Requérant</t>
  </si>
  <si>
    <r>
      <t xml:space="preserve">Toute aide gouvernementale obtenue ou à obtenir en vertu de programmes publics (municipaux, régionaux, provinciaux, nationaux et internationaux) et toute aide privée, sous quelque forme que ce soit (investissement, subvention, commandite, etc.) 
</t>
    </r>
    <r>
      <rPr>
        <b/>
        <sz val="13"/>
        <color rgb="FFC00000"/>
        <rFont val="Arial"/>
        <family val="2"/>
      </rPr>
      <t>doit être inscrite ci-dessous.</t>
    </r>
  </si>
  <si>
    <r>
      <t xml:space="preserve">* SODEC </t>
    </r>
    <r>
      <rPr>
        <b/>
        <i/>
        <sz val="10"/>
        <color theme="4" tint="-0.499984740745262"/>
        <rFont val="Arial"/>
        <family val="2"/>
      </rPr>
      <t>(montant demandé)</t>
    </r>
  </si>
  <si>
    <r>
      <t xml:space="preserve">Écart
</t>
    </r>
    <r>
      <rPr>
        <b/>
        <sz val="8"/>
        <color theme="0"/>
        <rFont val="Arial"/>
        <family val="2"/>
      </rPr>
      <t>Montants prévisionnels 
vs 
Montants Rapport final</t>
    </r>
  </si>
  <si>
    <t>No DM</t>
  </si>
  <si>
    <t>No Participation</t>
  </si>
  <si>
    <t>Québécois</t>
  </si>
  <si>
    <t>Nombre d'œuvres d'auteurs québécois du catalogue 
pour exportation pour les 2 prochaines années</t>
  </si>
  <si>
    <t>NE PAS SUPPRIMER CI-DESSOUS LISTE ŒUVRES AN 1</t>
  </si>
  <si>
    <t>NE PAS SUPPRIMER CI-DESSOUS LISTE ŒUVRES AN 2</t>
  </si>
  <si>
    <r>
      <t xml:space="preserve">Marchés/Territoires visés
</t>
    </r>
    <r>
      <rPr>
        <i/>
        <sz val="10"/>
        <color rgb="FF0070C0"/>
        <rFont val="Arial"/>
        <family val="2"/>
      </rPr>
      <t>(tels qu'inscrits dans la demande)</t>
    </r>
  </si>
  <si>
    <t>Salaires ressources internes 
Honoraires experts-conseils externes</t>
  </si>
  <si>
    <r>
      <t xml:space="preserve">2. Inscrire les montants pour les autres frais liés à la stratégie </t>
    </r>
    <r>
      <rPr>
        <b/>
        <i/>
        <sz val="12"/>
        <color rgb="FFC00000"/>
        <rFont val="Arial"/>
        <family val="2"/>
      </rPr>
      <t>cliquer ici</t>
    </r>
  </si>
  <si>
    <r>
      <t xml:space="preserve">Compléter la section Rapport final ventes (œuvres ou droits) - onglet Prévision_Ventes_Détail </t>
    </r>
    <r>
      <rPr>
        <b/>
        <i/>
        <sz val="13"/>
        <color rgb="FFC00000"/>
        <rFont val="Arial"/>
        <family val="2"/>
      </rPr>
      <t>cliquer ici</t>
    </r>
  </si>
  <si>
    <t>ANALYSE</t>
  </si>
  <si>
    <t>La stratégie du requérant est-elle pertinente pour atteindre ses objectifs?</t>
  </si>
  <si>
    <t>Les objectifs sont-ils cohérents face aux activités?</t>
  </si>
  <si>
    <t>Le budget est-il cohérent face aux activités?</t>
  </si>
  <si>
    <t>Les objectifs de ventes sont-ils réalistes?</t>
  </si>
  <si>
    <t xml:space="preserve">Les retombées anticipées sont-elles signifiantes pour l'entreprise? </t>
  </si>
  <si>
    <t>Le requérant a-t-il l'expertise en exportation pour atteindre ses objectifs?</t>
  </si>
  <si>
    <t>Le projet est-il pertinent au regard du développement de l'entreprise?</t>
  </si>
  <si>
    <t>DATA POUR TABLEAU COMITÉ</t>
  </si>
  <si>
    <t>Montant demandé</t>
  </si>
  <si>
    <t>* Nombre d'œuvres d'auteurs étrangers du catalogue destinées à l'exportation dans le cadre du présent projet</t>
  </si>
  <si>
    <t>Étranger</t>
  </si>
  <si>
    <t>Pourcentage œuvres d'auteurs étrangers</t>
  </si>
  <si>
    <t>* Pertinence de la stratégie pour le développement 
de l'entreprise</t>
  </si>
  <si>
    <t>* Historique de la présence de l'entreprise et de 
ses auteurs sur le(s) territoire(s) visé(s) à ce jour</t>
  </si>
  <si>
    <t>1. Pour la première année du projet - Inscrire ci-dessous le titre, l'auteur et la catégorie des œuvres québécoises - Préciser si l'auteur est québécois ou étranger</t>
  </si>
  <si>
    <t>1. Inscrire les montants prévisionnels pour les frais liés aux activités en lien avec la stratégie</t>
  </si>
  <si>
    <t>AUTRES FRAIS LIÉS À LA STRATÉGIE</t>
  </si>
  <si>
    <t>FRAIS LIÉS AUX ACTIVITÉS DE LA STRATÉGIE</t>
  </si>
  <si>
    <t>SECTION H : STRUCTURE FINANCIÈRE ET AUTRES SOURCES DE FINANCEMENT</t>
  </si>
  <si>
    <t>Selon les retombées anticipées :</t>
  </si>
  <si>
    <t>Nombre d'œuvres d'auteurs étrangers du catalogue pour exportation pour les 2 prochaines années</t>
  </si>
  <si>
    <r>
      <t xml:space="preserve">* Description sommaire de l'entreprise </t>
    </r>
    <r>
      <rPr>
        <i/>
        <sz val="10"/>
        <color rgb="FF0070C0"/>
        <rFont val="Arial"/>
        <family val="2"/>
      </rPr>
      <t>(max 10 lignes)</t>
    </r>
  </si>
  <si>
    <r>
      <t>* Consolidation ou Développement</t>
    </r>
    <r>
      <rPr>
        <b/>
        <sz val="10"/>
        <color rgb="FF0070C0"/>
        <rFont val="Arial"/>
        <family val="2"/>
      </rPr>
      <t xml:space="preserve"> (ou les deux)</t>
    </r>
    <r>
      <rPr>
        <b/>
        <sz val="12"/>
        <color rgb="FF0070C0"/>
        <rFont val="Arial"/>
        <family val="2"/>
      </rPr>
      <t xml:space="preserve"> 
</t>
    </r>
    <r>
      <rPr>
        <i/>
        <sz val="10"/>
        <rFont val="Arial"/>
        <family val="2"/>
      </rPr>
      <t>liste déroulante</t>
    </r>
  </si>
  <si>
    <t>1. Pour la deuxième année du projet - Inscrire ci-dessous le titre, l'auteur et la catégorie des œuvres québécoises.  Préciser si l'auteur est québécois ou étranger</t>
  </si>
  <si>
    <r>
      <t xml:space="preserve">* Type de vente </t>
    </r>
    <r>
      <rPr>
        <i/>
        <sz val="10"/>
        <rFont val="Arial"/>
        <family val="2"/>
      </rPr>
      <t>(liste déroulante)</t>
    </r>
  </si>
  <si>
    <t>* Marché(s) / Territoire(s) visé(s)</t>
  </si>
  <si>
    <t>* ŒUVRE(S) QUÉBÉCOISE(S) CONCERNÉE(S) PAR LA PRÉSENTE STRATÉGIE COMMERCIALE</t>
  </si>
  <si>
    <t>RAPPORT FINAL - ŒUVRE(S) QUÉBÉCOISE(S) CONCERNÉE(S) PAR LA PRÉSENTE STRATÉGIE COMMERCIALE</t>
  </si>
  <si>
    <r>
      <t xml:space="preserve">*Catégorie des œuvres 
</t>
    </r>
    <r>
      <rPr>
        <i/>
        <sz val="10"/>
        <color theme="0"/>
        <rFont val="Arial"/>
        <family val="2"/>
      </rPr>
      <t>(liste déroulante)</t>
    </r>
  </si>
  <si>
    <t>Frais d'interprète</t>
  </si>
  <si>
    <r>
      <t xml:space="preserve">* Ventes brutes </t>
    </r>
    <r>
      <rPr>
        <b/>
        <u/>
        <sz val="13"/>
        <color theme="4" tint="-0.499984740745262"/>
        <rFont val="Arial"/>
        <family val="2"/>
      </rPr>
      <t>réalisées</t>
    </r>
    <r>
      <rPr>
        <b/>
        <sz val="13"/>
        <color rgb="FF0070C0"/>
        <rFont val="Arial"/>
        <family val="2"/>
      </rPr>
      <t xml:space="preserve"> hors Québec 
lors de vos 2 dernières années fiscales</t>
    </r>
  </si>
  <si>
    <t>Est admissible à l'agrément par le ministre de la Culture et des Communications</t>
  </si>
  <si>
    <t>Stand Location espace</t>
  </si>
  <si>
    <r>
      <rPr>
        <b/>
        <i/>
        <vertAlign val="superscript"/>
        <sz val="10"/>
        <rFont val="Arial"/>
        <family val="2"/>
      </rPr>
      <t>1</t>
    </r>
    <r>
      <rPr>
        <b/>
        <i/>
        <sz val="9"/>
        <rFont val="Arial"/>
        <family val="2"/>
      </rPr>
      <t xml:space="preserve"> Est considéré comme un auteur québécois, un auteur qui réside au Québec, au sens de la Loi sur les impôts, au 31 décembre de l'année précédant celle au cours de laquelle une entente d'édition a été signée.  Si l'auteur ne résidait plus au Québec à cette date ou s'il est décédé, 
il devrait y avoir résidé pendant au moins cinq années consécutives.</t>
    </r>
  </si>
  <si>
    <t>* Territoire(s)</t>
  </si>
  <si>
    <t>Sous-total</t>
  </si>
  <si>
    <t>BUDGET TOTAL</t>
  </si>
  <si>
    <t>des 7 étapes ci-dessous</t>
  </si>
  <si>
    <t>Total Subvention(s) fédérale(s)</t>
  </si>
  <si>
    <t>Total Subvention(s) provinciale(s)</t>
  </si>
  <si>
    <t>Total Autre(s) subvention(s) non gouvernementale(s)</t>
  </si>
  <si>
    <r>
      <t xml:space="preserve">% Mise de fonds du requérant </t>
    </r>
    <r>
      <rPr>
        <b/>
        <sz val="10"/>
        <color rgb="FF0070C0"/>
        <rFont val="Calibri"/>
        <family val="2"/>
      </rPr>
      <t>(min 30% du buget prévu)</t>
    </r>
  </si>
  <si>
    <r>
      <t xml:space="preserve">% Aides gouvernementales </t>
    </r>
    <r>
      <rPr>
        <b/>
        <sz val="10"/>
        <color rgb="FF0070C0"/>
        <rFont val="Calibri"/>
        <family val="2"/>
      </rPr>
      <t>(max 70% du budget prévu)</t>
    </r>
  </si>
  <si>
    <t>Notes explicatives</t>
  </si>
  <si>
    <r>
      <t xml:space="preserve">Vos retombées initales anticipées </t>
    </r>
    <r>
      <rPr>
        <i/>
        <sz val="10"/>
        <color theme="4" tint="-0.499984740745262"/>
        <rFont val="Arial"/>
        <family val="2"/>
      </rPr>
      <t>(telles que décrites dans la demande)</t>
    </r>
  </si>
  <si>
    <t>* Quels ont été les bons coups? Expliquez :</t>
  </si>
  <si>
    <t>* Quelles ont été les difficultés rencontrées? Expliquez :</t>
  </si>
  <si>
    <r>
      <t>à entrer manuellement par le</t>
    </r>
    <r>
      <rPr>
        <sz val="11"/>
        <color rgb="FFC00000"/>
        <rFont val="Calibri"/>
        <family val="2"/>
      </rPr>
      <t>·</t>
    </r>
    <r>
      <rPr>
        <i/>
        <sz val="11"/>
        <color rgb="FFC00000"/>
        <rFont val="Calibri"/>
        <family val="2"/>
      </rPr>
      <t>la technicien</t>
    </r>
    <r>
      <rPr>
        <sz val="11"/>
        <color rgb="FFC00000"/>
        <rFont val="Calibri"/>
        <family val="2"/>
      </rPr>
      <t>·</t>
    </r>
    <r>
      <rPr>
        <i/>
        <sz val="11"/>
        <color rgb="FFC00000"/>
        <rFont val="Calibri"/>
        <family val="2"/>
      </rPr>
      <t>ne</t>
    </r>
  </si>
  <si>
    <t>Le représentant officiel de l'entreprise est la personne ayant la capacité d’engager la société et l’autorisation de signer un contrat d’aide financière.</t>
  </si>
  <si>
    <r>
      <t xml:space="preserve">Personne-ressource pour le traitement du dossier 
</t>
    </r>
    <r>
      <rPr>
        <b/>
        <i/>
        <sz val="12"/>
        <color theme="4" tint="-0.499984740745262"/>
        <rFont val="Arial"/>
        <family val="2"/>
      </rPr>
      <t>(si différent du Représentant officiel de l’entreprise)</t>
    </r>
  </si>
  <si>
    <r>
      <t xml:space="preserve">* Retombées anticipées 
</t>
    </r>
    <r>
      <rPr>
        <b/>
        <i/>
        <sz val="11"/>
        <rFont val="Arial"/>
        <family val="2"/>
      </rPr>
      <t xml:space="preserve">  par exemple : 
</t>
    </r>
    <r>
      <rPr>
        <i/>
        <sz val="11"/>
        <rFont val="Arial"/>
        <family val="2"/>
      </rPr>
      <t>-Accroissement des ventes en 
  pourcentage
-Développement de XX marchés et 
 XX retombées attendues
-Recherche de financement étranger 
 pour X projets
-Entente de partenariat à détailler
-Ventes de droits avec cible précise
-Présence média accrue avec cible</t>
    </r>
    <r>
      <rPr>
        <b/>
        <sz val="12"/>
        <color rgb="FF0070C0"/>
        <rFont val="Arial"/>
        <family val="2"/>
      </rPr>
      <t xml:space="preserve">
</t>
    </r>
    <r>
      <rPr>
        <sz val="11"/>
        <rFont val="Arial"/>
        <family val="2"/>
      </rPr>
      <t xml:space="preserve"> etc.</t>
    </r>
  </si>
  <si>
    <t xml:space="preserve">* Veuillez préciser: </t>
  </si>
  <si>
    <t>Confirmé ou Pressenti</t>
  </si>
  <si>
    <t>Confirmé</t>
  </si>
  <si>
    <t>Pressenti</t>
  </si>
  <si>
    <t>Autres subventions non gouvernementales</t>
  </si>
  <si>
    <t>Subventions provinciales</t>
  </si>
  <si>
    <t>Subventions fédérales</t>
  </si>
  <si>
    <r>
      <t xml:space="preserve">* Ventes brutes </t>
    </r>
    <r>
      <rPr>
        <b/>
        <u/>
        <sz val="13"/>
        <color theme="4" tint="-0.499984740745262"/>
        <rFont val="Arial"/>
        <family val="2"/>
      </rPr>
      <t>anticipées</t>
    </r>
    <r>
      <rPr>
        <b/>
        <sz val="13"/>
        <color rgb="FF0070C0"/>
        <rFont val="Arial"/>
        <family val="2"/>
      </rPr>
      <t xml:space="preserve"> hors Québec
lors de vos 2 prochaines années fiscales</t>
    </r>
  </si>
  <si>
    <r>
      <t xml:space="preserve">L'entreprise dispose, directement ou par l'entremise d'une entente avec un tiers, d'un réseau de distribution dans les marchés visés 
</t>
    </r>
    <r>
      <rPr>
        <i/>
        <sz val="9"/>
        <rFont val="Arial"/>
        <family val="2"/>
      </rPr>
      <t>(Oui / Non)</t>
    </r>
  </si>
  <si>
    <t>Pour la vente de produits finis</t>
  </si>
  <si>
    <r>
      <t xml:space="preserve">L'entreprise détient les droits de distribution des ouvrages d'auteurs québécois qui font l'objet de la demande pour la vente internationale sur le ou les territoires visés </t>
    </r>
    <r>
      <rPr>
        <i/>
        <sz val="10"/>
        <rFont val="Arial"/>
        <family val="2"/>
      </rPr>
      <t>(Oui / Non)</t>
    </r>
  </si>
  <si>
    <t>* Auteur québécois?</t>
  </si>
  <si>
    <r>
      <t xml:space="preserve">2. Ensuite, retourner au Formulaire_Demande </t>
    </r>
    <r>
      <rPr>
        <b/>
        <i/>
        <sz val="12"/>
        <color rgb="FFC00000"/>
        <rFont val="Arial"/>
        <family val="2"/>
      </rPr>
      <t>cliquer ici</t>
    </r>
  </si>
  <si>
    <r>
      <t xml:space="preserve">Compléter les </t>
    </r>
    <r>
      <rPr>
        <b/>
        <u/>
        <sz val="13"/>
        <color theme="4" tint="-0.499984740745262"/>
        <rFont val="Arial"/>
        <family val="2"/>
      </rPr>
      <t>deux sections</t>
    </r>
    <r>
      <rPr>
        <b/>
        <sz val="13"/>
        <color theme="4" tint="-0.249977111117893"/>
        <rFont val="Arial"/>
        <family val="2"/>
      </rPr>
      <t xml:space="preserve"> Rapport final du budget - onglet Budget_détaillé </t>
    </r>
    <r>
      <rPr>
        <b/>
        <i/>
        <sz val="13"/>
        <color rgb="FFC00000"/>
        <rFont val="Arial"/>
        <family val="2"/>
      </rPr>
      <t>cliquer ici</t>
    </r>
  </si>
  <si>
    <r>
      <t xml:space="preserve">Joindre une revue de presse </t>
    </r>
    <r>
      <rPr>
        <i/>
        <sz val="11"/>
        <color theme="4" tint="-0.499984740745262"/>
        <rFont val="Arial"/>
        <family val="2"/>
      </rPr>
      <t>(si applicable)</t>
    </r>
  </si>
  <si>
    <t>Ventes brutes réalisées-2 dernières années</t>
  </si>
  <si>
    <t>Ventes brutes anticipées-2 prochaines années</t>
  </si>
  <si>
    <r>
      <t xml:space="preserve">Retour au </t>
    </r>
    <r>
      <rPr>
        <b/>
        <sz val="12"/>
        <color theme="4" tint="-0.499984740745262"/>
        <rFont val="Calibri"/>
        <family val="2"/>
      </rPr>
      <t>Formulaire_Demande</t>
    </r>
    <r>
      <rPr>
        <b/>
        <sz val="12"/>
        <color theme="10"/>
        <rFont val="Calibri"/>
        <family val="2"/>
      </rPr>
      <t xml:space="preserve"> </t>
    </r>
    <r>
      <rPr>
        <b/>
        <sz val="12"/>
        <color rgb="FFC00000"/>
        <rFont val="Calibri"/>
        <family val="2"/>
      </rPr>
      <t>cliquer ici</t>
    </r>
  </si>
  <si>
    <r>
      <t xml:space="preserve">1. Inscrire les prévisions de ventes, par marché/territoire visé, pour les </t>
    </r>
    <r>
      <rPr>
        <b/>
        <u/>
        <sz val="12"/>
        <color theme="4" tint="-0.499984740745262"/>
        <rFont val="Arial"/>
        <family val="2"/>
      </rPr>
      <t>deux années du projet</t>
    </r>
  </si>
  <si>
    <r>
      <t xml:space="preserve">Activités 
</t>
    </r>
    <r>
      <rPr>
        <b/>
        <i/>
        <sz val="10"/>
        <color theme="4" tint="-0.499984740745262"/>
        <rFont val="Arial"/>
        <family val="2"/>
      </rPr>
      <t>(telles qu'inscrites dans l'onglet Description_Activités)</t>
    </r>
  </si>
  <si>
    <r>
      <t xml:space="preserve">Frais de traduction d'éléments promotionnels </t>
    </r>
    <r>
      <rPr>
        <b/>
        <i/>
        <sz val="10"/>
        <color theme="4" tint="-0.499984740745262"/>
        <rFont val="Arial"/>
        <family val="2"/>
      </rPr>
      <t>(dont des extraits d'œuvres)</t>
    </r>
  </si>
  <si>
    <r>
      <t xml:space="preserve">* Retombées réalisées?
</t>
    </r>
    <r>
      <rPr>
        <i/>
        <sz val="10"/>
        <color theme="4" tint="-0.499984740745262"/>
        <rFont val="Arial"/>
        <family val="2"/>
      </rPr>
      <t>(Oui / Non)</t>
    </r>
  </si>
  <si>
    <t>Montant total budget admissible</t>
  </si>
  <si>
    <t>Montant d'aide recommandé</t>
  </si>
  <si>
    <t>RÉSERVÉ À LA SODEC - ANALYSE DU RAPPORT FINAL</t>
  </si>
  <si>
    <t>Commentaires de l'analyste</t>
  </si>
  <si>
    <t>Montant subvention accordée</t>
  </si>
  <si>
    <t>Montant subvention révisée</t>
  </si>
  <si>
    <t>1er versement remis</t>
  </si>
  <si>
    <t>2e versement révisé</t>
  </si>
  <si>
    <t>2e versement prévu</t>
  </si>
  <si>
    <t>Désengagement</t>
  </si>
  <si>
    <t>Recouvrement</t>
  </si>
  <si>
    <t>dernière mise à jour : 23 octobre 2023</t>
  </si>
  <si>
    <r>
      <t xml:space="preserve">* La mise en œuvre de cette stratégie a-t-elle eu d'autres </t>
    </r>
    <r>
      <rPr>
        <b/>
        <i/>
        <u/>
        <sz val="12"/>
        <color theme="4" tint="-0.499984740745262"/>
        <rFont val="Arial"/>
        <family val="2"/>
      </rPr>
      <t>retombées non anticipées</t>
    </r>
    <r>
      <rPr>
        <b/>
        <sz val="12"/>
        <color rgb="FFC00000"/>
        <rFont val="Arial"/>
        <family val="2"/>
      </rPr>
      <t xml:space="preserve"> </t>
    </r>
    <r>
      <rPr>
        <i/>
        <sz val="10"/>
        <rFont val="Arial"/>
        <family val="2"/>
      </rPr>
      <t>(positives ou négatives)</t>
    </r>
    <r>
      <rPr>
        <b/>
        <sz val="12"/>
        <color rgb="FF0070C0"/>
        <rFont val="Arial"/>
        <family val="2"/>
      </rPr>
      <t xml:space="preserve"> pour votre entreprise? </t>
    </r>
    <r>
      <rPr>
        <i/>
        <sz val="10"/>
        <rFont val="Arial"/>
        <family val="2"/>
      </rPr>
      <t>(Oui / Non)</t>
    </r>
  </si>
  <si>
    <r>
      <t xml:space="preserve">* Comptez-vous poursuivre des efforts de développement sur ce(s) territoire(s) dans les prochaines années? </t>
    </r>
    <r>
      <rPr>
        <i/>
        <sz val="10"/>
        <rFont val="Arial"/>
        <family val="2"/>
      </rPr>
      <t>(Oui / Non)</t>
    </r>
  </si>
  <si>
    <t>* Indiquez le détail des résultats connus à ce jour</t>
  </si>
  <si>
    <r>
      <rPr>
        <b/>
        <u/>
        <sz val="13"/>
        <color theme="0"/>
        <rFont val="Arial"/>
        <family val="2"/>
      </rPr>
      <t>RAPPORT FINAL</t>
    </r>
    <r>
      <rPr>
        <b/>
        <sz val="13"/>
        <color theme="0"/>
        <rFont val="Arial"/>
        <family val="2"/>
      </rPr>
      <t xml:space="preserve">
Total montants par activité</t>
    </r>
  </si>
  <si>
    <r>
      <rPr>
        <b/>
        <u/>
        <sz val="13"/>
        <color theme="0"/>
        <rFont val="Arial"/>
        <family val="2"/>
      </rPr>
      <t>RAPPORT FINAL</t>
    </r>
    <r>
      <rPr>
        <b/>
        <sz val="13"/>
        <color theme="0"/>
        <rFont val="Arial"/>
        <family val="2"/>
      </rPr>
      <t xml:space="preserve">
Montant réel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</si>
</sst>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 #,##0.00_)\ &quot;$&quot;_ ;_ * \(#,##0.00\)\ &quot;$&quot;_ ;_ * &quot;-&quot;??_)\ &quot;$&quot;_ ;_ @_ "/>
    <numFmt numFmtId="164" formatCode="#,##0\ [$$-C0C]"/>
    <numFmt numFmtId="165" formatCode="_(#,##0\ &quot;$&quot;_);_(\(#,##0\ &quot;$&quot;\);_(&quot;- $&quot;_);_(@_)"/>
    <numFmt numFmtId="166" formatCode="mmm/yyyy"/>
    <numFmt numFmtId="167" formatCode="[&lt;=9999999]###\-####;###\-###\-####"/>
    <numFmt numFmtId="168" formatCode="[$-F800]dddd\,\ mmmm\ dd\,\ yyyy"/>
    <numFmt numFmtId="169" formatCode="0.0%"/>
    <numFmt numFmtId="170" formatCode="#,##0.00\ [$$-C0C]"/>
    <numFmt numFmtId="171" formatCode="_ * #,##0_)\ &quot;$&quot;_ ;_ * \(#,##0\)\ &quot;$&quot;_ ;_ * &quot;-&quot;??_)\ &quot;$&quot;_ ;_ @_ "/>
  </numFmts>
  <fonts count="125" x14ac:knownFonts="1">
    <font>
      <sz val="11"/>
      <color theme="1"/>
      <name val="Calibri"/>
      <family val="2"/>
    </font>
    <font>
      <sz val="12"/>
      <color indexed="12"/>
      <name val="Arial"/>
      <family val="2"/>
    </font>
    <font>
      <b/>
      <sz val="12"/>
      <name val="Arial"/>
      <family val="2"/>
    </font>
    <font>
      <sz val="10"/>
      <name val="Arial"/>
      <family val="2"/>
    </font>
    <font>
      <sz val="12"/>
      <name val="Arial"/>
      <family val="2"/>
    </font>
    <font>
      <sz val="11"/>
      <color theme="1"/>
      <name val="Arial"/>
      <family val="2"/>
    </font>
    <font>
      <b/>
      <sz val="14"/>
      <color theme="1"/>
      <name val="Arial"/>
      <family val="2"/>
    </font>
    <font>
      <b/>
      <sz val="11"/>
      <color theme="1"/>
      <name val="Arial"/>
      <family val="2"/>
    </font>
    <font>
      <b/>
      <sz val="13"/>
      <color theme="1"/>
      <name val="Arial"/>
      <family val="2"/>
    </font>
    <font>
      <b/>
      <sz val="13"/>
      <name val="Arial"/>
      <family val="2"/>
    </font>
    <font>
      <b/>
      <sz val="12"/>
      <color theme="1"/>
      <name val="Arial"/>
      <family val="2"/>
    </font>
    <font>
      <sz val="12"/>
      <color theme="1"/>
      <name val="Arial"/>
      <family val="2"/>
    </font>
    <font>
      <b/>
      <sz val="13"/>
      <color theme="0"/>
      <name val="Arial"/>
      <family val="2"/>
    </font>
    <font>
      <sz val="10"/>
      <name val="Segoe UI"/>
      <family val="2"/>
    </font>
    <font>
      <sz val="10"/>
      <color theme="1"/>
      <name val="Arial"/>
      <family val="2"/>
    </font>
    <font>
      <b/>
      <sz val="12"/>
      <color theme="0"/>
      <name val="Arial"/>
      <family val="2"/>
    </font>
    <font>
      <b/>
      <sz val="16"/>
      <color theme="0"/>
      <name val="Arial"/>
      <family val="2"/>
    </font>
    <font>
      <b/>
      <i/>
      <sz val="16"/>
      <color theme="0"/>
      <name val="Arial"/>
      <family val="2"/>
    </font>
    <font>
      <b/>
      <sz val="13"/>
      <color rgb="FF0070C0"/>
      <name val="Arial"/>
      <family val="2"/>
    </font>
    <font>
      <b/>
      <sz val="16"/>
      <color rgb="FFC00000"/>
      <name val="Arial"/>
      <family val="2"/>
    </font>
    <font>
      <b/>
      <sz val="14"/>
      <color rgb="FFC00000"/>
      <name val="Arial"/>
      <family val="2"/>
    </font>
    <font>
      <b/>
      <sz val="12"/>
      <color rgb="FF0070C0"/>
      <name val="Arial"/>
      <family val="2"/>
    </font>
    <font>
      <i/>
      <sz val="10"/>
      <name val="Arial"/>
      <family val="2"/>
    </font>
    <font>
      <sz val="11"/>
      <name val="Arial"/>
      <family val="2"/>
    </font>
    <font>
      <b/>
      <sz val="13"/>
      <color theme="4" tint="-0.499984740745262"/>
      <name val="Arial"/>
      <family val="2"/>
    </font>
    <font>
      <b/>
      <i/>
      <sz val="12"/>
      <color theme="4" tint="-0.499984740745262"/>
      <name val="Arial"/>
      <family val="2"/>
    </font>
    <font>
      <u/>
      <sz val="11"/>
      <color theme="10"/>
      <name val="Calibri"/>
      <family val="2"/>
    </font>
    <font>
      <b/>
      <sz val="11"/>
      <color rgb="FF0070C0"/>
      <name val="Arial"/>
      <family val="2"/>
    </font>
    <font>
      <b/>
      <sz val="11"/>
      <color theme="4" tint="-0.499984740745262"/>
      <name val="Arial"/>
      <family val="2"/>
    </font>
    <font>
      <sz val="11"/>
      <color theme="4" tint="-0.499984740745262"/>
      <name val="Calibri"/>
      <family val="2"/>
    </font>
    <font>
      <b/>
      <sz val="10"/>
      <color theme="0"/>
      <name val="Arial"/>
      <family val="2"/>
    </font>
    <font>
      <b/>
      <u/>
      <sz val="13"/>
      <color theme="0"/>
      <name val="Arial"/>
      <family val="2"/>
    </font>
    <font>
      <i/>
      <sz val="10"/>
      <color theme="0"/>
      <name val="Arial"/>
      <family val="2"/>
    </font>
    <font>
      <b/>
      <sz val="14"/>
      <color theme="0"/>
      <name val="Arial"/>
      <family val="2"/>
    </font>
    <font>
      <b/>
      <i/>
      <sz val="13"/>
      <name val="Arial"/>
      <family val="2"/>
    </font>
    <font>
      <b/>
      <i/>
      <sz val="14"/>
      <name val="Arial"/>
      <family val="2"/>
    </font>
    <font>
      <b/>
      <sz val="12"/>
      <color theme="4" tint="-0.499984740745262"/>
      <name val="Arial"/>
      <family val="2"/>
    </font>
    <font>
      <b/>
      <sz val="13"/>
      <color rgb="FFC00000"/>
      <name val="Arial"/>
      <family val="2"/>
    </font>
    <font>
      <b/>
      <sz val="12"/>
      <color rgb="FFC00000"/>
      <name val="Arial"/>
      <family val="2"/>
    </font>
    <font>
      <b/>
      <sz val="13"/>
      <color theme="4" tint="-0.249977111117893"/>
      <name val="Arial"/>
      <family val="2"/>
    </font>
    <font>
      <b/>
      <i/>
      <sz val="13"/>
      <color rgb="FFC00000"/>
      <name val="Arial"/>
      <family val="2"/>
    </font>
    <font>
      <i/>
      <sz val="10"/>
      <color theme="4" tint="-0.499984740745262"/>
      <name val="Arial"/>
      <family val="2"/>
    </font>
    <font>
      <i/>
      <sz val="9"/>
      <color theme="4" tint="-0.499984740745262"/>
      <name val="Arial"/>
      <family val="2"/>
    </font>
    <font>
      <i/>
      <sz val="9"/>
      <name val="Arial"/>
      <family val="2"/>
    </font>
    <font>
      <i/>
      <sz val="11"/>
      <name val="Arial"/>
      <family val="2"/>
    </font>
    <font>
      <b/>
      <sz val="22"/>
      <color theme="4" tint="-0.499984740745262"/>
      <name val="Calibri"/>
      <family val="2"/>
    </font>
    <font>
      <b/>
      <i/>
      <sz val="22"/>
      <color rgb="FFC00000"/>
      <name val="Calibri"/>
      <family val="2"/>
    </font>
    <font>
      <b/>
      <sz val="14"/>
      <color theme="4" tint="-0.499984740745262"/>
      <name val="Arial"/>
      <family val="2"/>
    </font>
    <font>
      <sz val="11"/>
      <color theme="4" tint="-0.499984740745262"/>
      <name val="Arial"/>
      <family val="2"/>
    </font>
    <font>
      <b/>
      <sz val="14"/>
      <color rgb="FF0070C0"/>
      <name val="Arial"/>
      <family val="2"/>
    </font>
    <font>
      <i/>
      <sz val="11"/>
      <color theme="1"/>
      <name val="Arial"/>
      <family val="2"/>
    </font>
    <font>
      <b/>
      <sz val="11"/>
      <name val="Arial"/>
      <family val="2"/>
    </font>
    <font>
      <b/>
      <sz val="12"/>
      <color rgb="FFC00000"/>
      <name val="Calibri"/>
      <family val="2"/>
    </font>
    <font>
      <b/>
      <sz val="12"/>
      <name val="Calibri"/>
      <family val="2"/>
    </font>
    <font>
      <b/>
      <sz val="11"/>
      <color theme="1"/>
      <name val="Calibri"/>
      <family val="2"/>
    </font>
    <font>
      <b/>
      <sz val="22"/>
      <color rgb="FFC00000"/>
      <name val="Calibri"/>
      <family val="2"/>
    </font>
    <font>
      <b/>
      <sz val="16"/>
      <color theme="4" tint="-0.499984740745262"/>
      <name val="Arial"/>
      <family val="2"/>
    </font>
    <font>
      <b/>
      <i/>
      <sz val="16"/>
      <color rgb="FF0070C0"/>
      <name val="Arial"/>
      <family val="2"/>
    </font>
    <font>
      <sz val="16"/>
      <color theme="4" tint="-0.499984740745262"/>
      <name val="Arial"/>
      <family val="2"/>
    </font>
    <font>
      <b/>
      <sz val="16"/>
      <color rgb="FF0070C0"/>
      <name val="Arial"/>
      <family val="2"/>
    </font>
    <font>
      <b/>
      <i/>
      <sz val="16"/>
      <color rgb="FFC00000"/>
      <name val="Arial"/>
      <family val="2"/>
    </font>
    <font>
      <b/>
      <sz val="18"/>
      <color rgb="FFC00000"/>
      <name val="Arial"/>
      <family val="2"/>
    </font>
    <font>
      <b/>
      <i/>
      <sz val="11"/>
      <color theme="4" tint="-0.499984740745262"/>
      <name val="Arial"/>
      <family val="2"/>
    </font>
    <font>
      <b/>
      <sz val="18"/>
      <color theme="4" tint="-0.499984740745262"/>
      <name val="Calibri"/>
      <family val="2"/>
    </font>
    <font>
      <b/>
      <sz val="13"/>
      <color rgb="FFC00000"/>
      <name val="Calibri"/>
      <family val="2"/>
    </font>
    <font>
      <b/>
      <sz val="24"/>
      <color rgb="FFC00000"/>
      <name val="Arial"/>
      <family val="2"/>
    </font>
    <font>
      <b/>
      <sz val="24"/>
      <color theme="4" tint="-0.499984740745262"/>
      <name val="Arial"/>
      <family val="2"/>
    </font>
    <font>
      <b/>
      <sz val="22"/>
      <name val="Arial"/>
      <family val="2"/>
    </font>
    <font>
      <b/>
      <sz val="14"/>
      <name val="Arial"/>
      <family val="2"/>
    </font>
    <font>
      <b/>
      <sz val="12"/>
      <color theme="4" tint="-0.499984740745262"/>
      <name val="Wingdings"/>
      <charset val="2"/>
    </font>
    <font>
      <b/>
      <i/>
      <sz val="14"/>
      <color rgb="FFC00000"/>
      <name val="Arial"/>
      <family val="2"/>
    </font>
    <font>
      <b/>
      <sz val="16"/>
      <color rgb="FF0070C0"/>
      <name val="Calibri"/>
      <family val="2"/>
    </font>
    <font>
      <b/>
      <sz val="14"/>
      <color theme="0" tint="-0.14999847407452621"/>
      <name val="Arial"/>
      <family val="2"/>
    </font>
    <font>
      <b/>
      <sz val="16"/>
      <name val="Arial"/>
      <family val="2"/>
    </font>
    <font>
      <b/>
      <sz val="12"/>
      <name val="Wingdings"/>
      <charset val="2"/>
    </font>
    <font>
      <b/>
      <i/>
      <sz val="11"/>
      <name val="Arial"/>
      <family val="2"/>
    </font>
    <font>
      <b/>
      <u/>
      <sz val="13"/>
      <color theme="4" tint="-0.499984740745262"/>
      <name val="Arial"/>
      <family val="2"/>
    </font>
    <font>
      <b/>
      <sz val="10"/>
      <name val="Arial"/>
      <family val="2"/>
    </font>
    <font>
      <sz val="8"/>
      <name val="Calibri"/>
      <family val="2"/>
    </font>
    <font>
      <b/>
      <sz val="12"/>
      <color rgb="FF0070C0"/>
      <name val="Calibri"/>
      <family val="2"/>
    </font>
    <font>
      <b/>
      <sz val="12"/>
      <color theme="4" tint="-0.499984740745262"/>
      <name val="Calibri"/>
      <family val="2"/>
    </font>
    <font>
      <sz val="11"/>
      <color theme="1"/>
      <name val="Calibri"/>
      <family val="2"/>
    </font>
    <font>
      <b/>
      <sz val="14"/>
      <color theme="0"/>
      <name val="Calibri"/>
      <family val="2"/>
    </font>
    <font>
      <sz val="11"/>
      <color rgb="FFC00000"/>
      <name val="Calibri"/>
      <family val="2"/>
    </font>
    <font>
      <b/>
      <sz val="14"/>
      <color theme="4" tint="-0.499984740745262"/>
      <name val="Calibri"/>
      <family val="2"/>
    </font>
    <font>
      <sz val="11"/>
      <name val="Calibri"/>
      <family val="2"/>
    </font>
    <font>
      <i/>
      <sz val="11"/>
      <color rgb="FFC00000"/>
      <name val="Calibri"/>
      <family val="2"/>
    </font>
    <font>
      <sz val="12"/>
      <color theme="1"/>
      <name val="Calibri"/>
      <family val="2"/>
    </font>
    <font>
      <sz val="12"/>
      <name val="Calibri"/>
      <family val="2"/>
    </font>
    <font>
      <b/>
      <sz val="16"/>
      <color theme="0"/>
      <name val="Calibri"/>
      <family val="2"/>
    </font>
    <font>
      <b/>
      <sz val="22"/>
      <color rgb="FFC00000"/>
      <name val="Arial"/>
      <family val="2"/>
    </font>
    <font>
      <sz val="12"/>
      <color theme="0" tint="-0.14999847407452621"/>
      <name val="Calibri"/>
      <family val="2"/>
    </font>
    <font>
      <b/>
      <sz val="9"/>
      <color theme="0"/>
      <name val="Arial"/>
      <family val="2"/>
    </font>
    <font>
      <b/>
      <i/>
      <sz val="10"/>
      <name val="Arial"/>
      <family val="2"/>
    </font>
    <font>
      <b/>
      <i/>
      <sz val="10"/>
      <color rgb="FF0070C0"/>
      <name val="Arial"/>
      <family val="2"/>
    </font>
    <font>
      <sz val="10"/>
      <color theme="4" tint="-0.499984740745262"/>
      <name val="Arial"/>
      <family val="2"/>
    </font>
    <font>
      <b/>
      <sz val="11"/>
      <color rgb="FFC00000"/>
      <name val="Calibri"/>
      <family val="2"/>
    </font>
    <font>
      <b/>
      <i/>
      <sz val="9"/>
      <name val="Arial"/>
      <family val="2"/>
    </font>
    <font>
      <b/>
      <vertAlign val="superscript"/>
      <sz val="12"/>
      <name val="Arial"/>
      <family val="2"/>
    </font>
    <font>
      <b/>
      <i/>
      <sz val="12"/>
      <color rgb="FFC00000"/>
      <name val="Arial"/>
      <family val="2"/>
    </font>
    <font>
      <b/>
      <i/>
      <sz val="11"/>
      <color rgb="FF0070C0"/>
      <name val="Arial"/>
      <family val="2"/>
    </font>
    <font>
      <b/>
      <sz val="10"/>
      <color rgb="FF0070C0"/>
      <name val="Arial"/>
      <family val="2"/>
    </font>
    <font>
      <b/>
      <i/>
      <sz val="10"/>
      <color theme="4" tint="-0.499984740745262"/>
      <name val="Arial"/>
      <family val="2"/>
    </font>
    <font>
      <b/>
      <u/>
      <sz val="14"/>
      <color theme="4" tint="-0.499984740745262"/>
      <name val="Arial"/>
      <family val="2"/>
    </font>
    <font>
      <b/>
      <sz val="8"/>
      <color theme="0"/>
      <name val="Arial"/>
      <family val="2"/>
    </font>
    <font>
      <i/>
      <sz val="10"/>
      <color rgb="FF0070C0"/>
      <name val="Arial"/>
      <family val="2"/>
    </font>
    <font>
      <b/>
      <i/>
      <u/>
      <sz val="12"/>
      <color theme="4" tint="-0.499984740745262"/>
      <name val="Arial"/>
      <family val="2"/>
    </font>
    <font>
      <b/>
      <sz val="22"/>
      <color theme="0"/>
      <name val="Arial"/>
      <family val="2"/>
    </font>
    <font>
      <sz val="12"/>
      <color rgb="FFC00000"/>
      <name val="Calibri"/>
      <family val="2"/>
    </font>
    <font>
      <b/>
      <i/>
      <sz val="10"/>
      <color theme="0"/>
      <name val="Arial"/>
      <family val="2"/>
    </font>
    <font>
      <b/>
      <sz val="11"/>
      <color rgb="FF0070C0"/>
      <name val="Calibri"/>
      <family val="2"/>
    </font>
    <font>
      <b/>
      <i/>
      <vertAlign val="superscript"/>
      <sz val="10"/>
      <name val="Arial"/>
      <family val="2"/>
    </font>
    <font>
      <b/>
      <sz val="11"/>
      <color theme="0"/>
      <name val="Arial"/>
      <family val="2"/>
    </font>
    <font>
      <b/>
      <sz val="18"/>
      <color theme="0"/>
      <name val="Arial"/>
      <family val="2"/>
    </font>
    <font>
      <b/>
      <sz val="10"/>
      <color rgb="FF0070C0"/>
      <name val="Calibri"/>
      <family val="2"/>
    </font>
    <font>
      <sz val="10"/>
      <color theme="0"/>
      <name val="Arial"/>
      <family val="2"/>
    </font>
    <font>
      <sz val="11"/>
      <color theme="0"/>
      <name val="Arial"/>
      <family val="2"/>
    </font>
    <font>
      <b/>
      <i/>
      <sz val="11"/>
      <color theme="0"/>
      <name val="Arial"/>
      <family val="2"/>
    </font>
    <font>
      <i/>
      <sz val="11"/>
      <color theme="4" tint="-0.499984740745262"/>
      <name val="Arial"/>
      <family val="2"/>
    </font>
    <font>
      <b/>
      <sz val="12"/>
      <color theme="10"/>
      <name val="Calibri"/>
      <family val="2"/>
    </font>
    <font>
      <b/>
      <sz val="13"/>
      <color theme="4" tint="-0.499984740745262"/>
      <name val="Calibri"/>
      <family val="2"/>
    </font>
    <font>
      <b/>
      <sz val="11"/>
      <color theme="4" tint="-0.499984740745262"/>
      <name val="Calibri"/>
      <family val="2"/>
    </font>
    <font>
      <b/>
      <u/>
      <sz val="12"/>
      <color theme="4" tint="-0.499984740745262"/>
      <name val="Arial"/>
      <family val="2"/>
    </font>
    <font>
      <b/>
      <sz val="11"/>
      <color theme="1" tint="0.34998626667073579"/>
      <name val="Arial"/>
      <family val="2"/>
    </font>
    <font>
      <sz val="10"/>
      <color theme="1"/>
      <name val="Calibri"/>
      <family val="2"/>
    </font>
  </fonts>
  <fills count="17">
    <fill>
      <patternFill patternType="none"/>
    </fill>
    <fill>
      <patternFill patternType="gray125"/>
    </fill>
    <fill>
      <patternFill patternType="solid">
        <fgColor rgb="FFFFFF0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E3E9F5"/>
        <bgColor indexed="64"/>
      </patternFill>
    </fill>
    <fill>
      <patternFill patternType="solid">
        <fgColor rgb="FF00B0F0"/>
        <bgColor indexed="64"/>
      </patternFill>
    </fill>
    <fill>
      <patternFill patternType="solid">
        <fgColor rgb="FFE1F7FF"/>
        <bgColor indexed="64"/>
      </patternFill>
    </fill>
    <fill>
      <patternFill patternType="solid">
        <fgColor theme="0" tint="-0.14999847407452621"/>
        <bgColor indexed="64"/>
      </patternFill>
    </fill>
    <fill>
      <patternFill patternType="solid">
        <fgColor theme="1" tint="0.34998626667073579"/>
        <bgColor theme="4" tint="0.39988402966399123"/>
      </patternFill>
    </fill>
    <fill>
      <patternFill patternType="solid">
        <fgColor theme="4" tint="0.79998168889431442"/>
        <bgColor indexed="64"/>
      </patternFill>
    </fill>
    <fill>
      <patternFill patternType="solid">
        <fgColor theme="4" tint="-0.249977111117893"/>
        <bgColor theme="4" tint="0.39991454817346722"/>
      </patternFill>
    </fill>
    <fill>
      <patternFill patternType="solid">
        <fgColor theme="1" tint="0.34998626667073579"/>
        <bgColor indexed="64"/>
      </patternFill>
    </fill>
    <fill>
      <patternFill patternType="solid">
        <fgColor rgb="FFFFFF99"/>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2" tint="-9.9978637043366805E-2"/>
        <bgColor indexed="64"/>
      </patternFill>
    </fill>
  </fills>
  <borders count="77">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medium">
        <color rgb="FFC00000"/>
      </left>
      <right style="medium">
        <color rgb="FFC00000"/>
      </right>
      <top style="medium">
        <color rgb="FFC00000"/>
      </top>
      <bottom style="medium">
        <color rgb="FFC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rgb="FFC00000"/>
      </top>
      <bottom style="medium">
        <color rgb="FFC00000"/>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rgb="FFC00000"/>
      </right>
      <top/>
      <bottom style="thin">
        <color indexed="64"/>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theme="1" tint="0.24994659260841701"/>
      </left>
      <right/>
      <top style="medium">
        <color theme="1" tint="0.24994659260841701"/>
      </top>
      <bottom/>
      <diagonal/>
    </border>
    <border>
      <left/>
      <right/>
      <top style="medium">
        <color theme="1" tint="0.24994659260841701"/>
      </top>
      <bottom/>
      <diagonal/>
    </border>
    <border>
      <left/>
      <right style="medium">
        <color theme="1" tint="0.24994659260841701"/>
      </right>
      <top style="medium">
        <color theme="1" tint="0.24994659260841701"/>
      </top>
      <bottom/>
      <diagonal/>
    </border>
    <border>
      <left style="medium">
        <color theme="1" tint="0.24994659260841701"/>
      </left>
      <right/>
      <top/>
      <bottom/>
      <diagonal/>
    </border>
    <border>
      <left/>
      <right style="medium">
        <color theme="1" tint="0.24994659260841701"/>
      </right>
      <top/>
      <bottom/>
      <diagonal/>
    </border>
    <border>
      <left style="thin">
        <color indexed="64"/>
      </left>
      <right/>
      <top style="thin">
        <color indexed="64"/>
      </top>
      <bottom style="hair">
        <color theme="2" tint="-0.499984740745262"/>
      </bottom>
      <diagonal/>
    </border>
    <border>
      <left/>
      <right/>
      <top style="thin">
        <color indexed="64"/>
      </top>
      <bottom style="hair">
        <color theme="2" tint="-0.499984740745262"/>
      </bottom>
      <diagonal/>
    </border>
    <border>
      <left/>
      <right style="thin">
        <color indexed="64"/>
      </right>
      <top style="thin">
        <color indexed="64"/>
      </top>
      <bottom style="hair">
        <color theme="2" tint="-0.499984740745262"/>
      </bottom>
      <diagonal/>
    </border>
    <border>
      <left style="medium">
        <color theme="1" tint="0.24994659260841701"/>
      </left>
      <right/>
      <top/>
      <bottom style="medium">
        <color theme="1" tint="0.24994659260841701"/>
      </bottom>
      <diagonal/>
    </border>
    <border>
      <left/>
      <right/>
      <top/>
      <bottom style="medium">
        <color theme="1" tint="0.24994659260841701"/>
      </bottom>
      <diagonal/>
    </border>
    <border>
      <left/>
      <right style="medium">
        <color theme="1" tint="0.24994659260841701"/>
      </right>
      <top/>
      <bottom style="medium">
        <color theme="1"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26" fillId="0" borderId="0" applyNumberFormat="0" applyFill="0" applyBorder="0" applyAlignment="0" applyProtection="0"/>
    <xf numFmtId="9" fontId="81" fillId="0" borderId="0" applyFont="0" applyFill="0" applyBorder="0" applyAlignment="0" applyProtection="0"/>
    <xf numFmtId="44" fontId="81" fillId="0" borderId="0" applyFont="0" applyFill="0" applyBorder="0" applyAlignment="0" applyProtection="0"/>
  </cellStyleXfs>
  <cellXfs count="671">
    <xf numFmtId="0" fontId="0" fillId="0" borderId="0" xfId="0"/>
    <xf numFmtId="0" fontId="5" fillId="0" borderId="0" xfId="0" applyFont="1"/>
    <xf numFmtId="0" fontId="5" fillId="0" borderId="0" xfId="0" applyFont="1" applyAlignment="1">
      <alignment horizontal="center"/>
    </xf>
    <xf numFmtId="0" fontId="4" fillId="0" borderId="0" xfId="0" applyFont="1" applyAlignment="1">
      <alignment horizontal="center" vertical="center"/>
    </xf>
    <xf numFmtId="0" fontId="7" fillId="0" borderId="0" xfId="0" applyFont="1" applyAlignment="1">
      <alignment horizontal="center"/>
    </xf>
    <xf numFmtId="0" fontId="4" fillId="0" borderId="0" xfId="0" applyFont="1" applyAlignment="1">
      <alignment horizontal="center" vertical="center" wrapText="1"/>
    </xf>
    <xf numFmtId="0" fontId="23" fillId="0" borderId="0" xfId="0" applyFont="1" applyAlignment="1">
      <alignment horizontal="center" vertical="center"/>
    </xf>
    <xf numFmtId="164" fontId="3" fillId="7" borderId="4" xfId="0" applyNumberFormat="1" applyFont="1" applyFill="1" applyBorder="1" applyAlignment="1" applyProtection="1">
      <alignment horizontal="right" vertical="center"/>
      <protection locked="0"/>
    </xf>
    <xf numFmtId="164" fontId="3" fillId="7" borderId="20" xfId="0" applyNumberFormat="1" applyFont="1" applyFill="1" applyBorder="1" applyAlignment="1" applyProtection="1">
      <alignment horizontal="right" vertical="center"/>
      <protection locked="0"/>
    </xf>
    <xf numFmtId="0" fontId="21" fillId="0" borderId="13" xfId="1" applyFont="1" applyFill="1" applyBorder="1" applyAlignment="1" applyProtection="1">
      <alignment horizontal="left" vertical="center"/>
    </xf>
    <xf numFmtId="0" fontId="71" fillId="0" borderId="13" xfId="1" applyFont="1" applyFill="1" applyBorder="1" applyAlignment="1" applyProtection="1">
      <alignment horizontal="left" vertical="center"/>
    </xf>
    <xf numFmtId="9" fontId="5" fillId="0" borderId="0" xfId="2" applyFont="1" applyProtection="1"/>
    <xf numFmtId="0" fontId="53" fillId="0" borderId="0" xfId="1" applyFont="1" applyFill="1" applyAlignment="1" applyProtection="1">
      <alignment horizontal="center" vertical="center" wrapText="1"/>
    </xf>
    <xf numFmtId="0" fontId="53" fillId="0" borderId="0" xfId="1" applyFont="1" applyFill="1" applyAlignment="1" applyProtection="1">
      <alignment horizontal="left" vertical="center"/>
    </xf>
    <xf numFmtId="0" fontId="52" fillId="0" borderId="0" xfId="1" applyFont="1" applyFill="1" applyAlignment="1" applyProtection="1">
      <alignment horizontal="left" vertical="center"/>
    </xf>
    <xf numFmtId="0" fontId="63" fillId="0" borderId="0" xfId="1" applyFont="1" applyFill="1" applyAlignment="1" applyProtection="1">
      <alignment vertical="center"/>
    </xf>
    <xf numFmtId="0" fontId="39" fillId="0" borderId="0" xfId="1" applyFont="1" applyFill="1" applyBorder="1" applyAlignment="1" applyProtection="1">
      <alignment vertical="center"/>
    </xf>
    <xf numFmtId="0" fontId="80" fillId="0" borderId="18" xfId="0" applyFont="1" applyBorder="1" applyAlignment="1" applyProtection="1">
      <alignment horizontal="center" vertical="center"/>
      <protection locked="0"/>
    </xf>
    <xf numFmtId="0" fontId="86" fillId="0" borderId="17" xfId="0" applyFont="1" applyBorder="1" applyAlignment="1" applyProtection="1">
      <alignment horizontal="left" vertical="center" wrapText="1"/>
      <protection locked="0"/>
    </xf>
    <xf numFmtId="0" fontId="86" fillId="0" borderId="23" xfId="0" applyFont="1" applyBorder="1" applyAlignment="1" applyProtection="1">
      <alignment horizontal="left" vertical="center" wrapText="1"/>
      <protection locked="0"/>
    </xf>
    <xf numFmtId="9" fontId="0" fillId="0" borderId="0" xfId="2" applyFont="1" applyFill="1" applyAlignment="1" applyProtection="1">
      <alignment horizontal="left" vertical="center" wrapText="1"/>
    </xf>
    <xf numFmtId="9" fontId="85" fillId="0" borderId="23" xfId="2" applyFont="1" applyBorder="1" applyAlignment="1" applyProtection="1">
      <alignment horizontal="left" vertical="center"/>
    </xf>
    <xf numFmtId="9" fontId="85" fillId="0" borderId="0" xfId="2" applyFont="1" applyFill="1" applyAlignment="1" applyProtection="1">
      <alignment horizontal="left" vertical="center"/>
    </xf>
    <xf numFmtId="164" fontId="86" fillId="0" borderId="23" xfId="0" applyNumberFormat="1" applyFont="1" applyBorder="1" applyAlignment="1" applyProtection="1">
      <alignment horizontal="left" vertical="center"/>
      <protection locked="0"/>
    </xf>
    <xf numFmtId="0" fontId="23" fillId="0" borderId="0" xfId="0" applyFont="1" applyAlignment="1">
      <alignment horizontal="center" vertical="center" wrapText="1"/>
    </xf>
    <xf numFmtId="0" fontId="23" fillId="0" borderId="4" xfId="0" applyFont="1" applyBorder="1" applyAlignment="1" applyProtection="1">
      <alignment horizontal="center" vertical="center"/>
      <protection locked="0"/>
    </xf>
    <xf numFmtId="3" fontId="2" fillId="0" borderId="18" xfId="0" applyNumberFormat="1" applyFont="1" applyBorder="1" applyAlignment="1" applyProtection="1">
      <alignment horizontal="center" vertical="center"/>
      <protection locked="0"/>
    </xf>
    <xf numFmtId="0" fontId="64" fillId="0" borderId="0" xfId="1" applyFont="1" applyFill="1" applyAlignment="1" applyProtection="1">
      <alignment horizontal="center" vertical="center"/>
    </xf>
    <xf numFmtId="0" fontId="3" fillId="7" borderId="4" xfId="0" applyFont="1" applyFill="1" applyBorder="1" applyAlignment="1" applyProtection="1">
      <alignment horizontal="center" vertical="center"/>
      <protection locked="0"/>
    </xf>
    <xf numFmtId="164" fontId="3" fillId="0" borderId="4" xfId="0" applyNumberFormat="1" applyFont="1" applyBorder="1" applyAlignment="1" applyProtection="1">
      <alignment horizontal="right" vertical="center"/>
      <protection locked="0"/>
    </xf>
    <xf numFmtId="164" fontId="3" fillId="7" borderId="29" xfId="0" applyNumberFormat="1" applyFont="1" applyFill="1" applyBorder="1" applyAlignment="1" applyProtection="1">
      <alignment horizontal="right" vertical="center"/>
      <protection locked="0"/>
    </xf>
    <xf numFmtId="3" fontId="0" fillId="0" borderId="23" xfId="2" applyNumberFormat="1" applyFont="1" applyBorder="1" applyAlignment="1" applyProtection="1">
      <alignment horizontal="left" vertical="center" wrapText="1"/>
    </xf>
    <xf numFmtId="0" fontId="86" fillId="0" borderId="30" xfId="0" applyFont="1" applyBorder="1" applyAlignment="1" applyProtection="1">
      <alignment horizontal="left" vertical="top" wrapText="1"/>
      <protection locked="0"/>
    </xf>
    <xf numFmtId="166" fontId="108" fillId="0" borderId="0" xfId="1" applyNumberFormat="1" applyFont="1" applyFill="1" applyAlignment="1" applyProtection="1">
      <alignment horizontal="center" vertical="center"/>
    </xf>
    <xf numFmtId="9" fontId="0" fillId="0" borderId="0" xfId="2" applyFont="1" applyFill="1" applyAlignment="1" applyProtection="1">
      <alignment horizontal="left" vertical="center"/>
    </xf>
    <xf numFmtId="3" fontId="3" fillId="0" borderId="26" xfId="0" applyNumberFormat="1" applyFont="1" applyBorder="1" applyAlignment="1" applyProtection="1">
      <alignment horizontal="center" vertical="center"/>
      <protection locked="0"/>
    </xf>
    <xf numFmtId="3" fontId="3" fillId="7" borderId="27" xfId="0" applyNumberFormat="1" applyFont="1" applyFill="1" applyBorder="1" applyAlignment="1" applyProtection="1">
      <alignment horizontal="center" vertical="center"/>
      <protection locked="0"/>
    </xf>
    <xf numFmtId="164" fontId="3" fillId="0" borderId="26" xfId="0" applyNumberFormat="1" applyFont="1" applyBorder="1" applyAlignment="1" applyProtection="1">
      <alignment horizontal="center" vertical="center"/>
      <protection locked="0"/>
    </xf>
    <xf numFmtId="164" fontId="3" fillId="7" borderId="27" xfId="0" applyNumberFormat="1" applyFont="1" applyFill="1" applyBorder="1" applyAlignment="1" applyProtection="1">
      <alignment horizontal="center" vertical="center"/>
      <protection locked="0"/>
    </xf>
    <xf numFmtId="3" fontId="3" fillId="0" borderId="28" xfId="0" applyNumberFormat="1" applyFont="1" applyBorder="1" applyAlignment="1" applyProtection="1">
      <alignment horizontal="center" vertical="center"/>
      <protection locked="0"/>
    </xf>
    <xf numFmtId="3" fontId="3" fillId="7" borderId="31" xfId="0" applyNumberFormat="1" applyFont="1" applyFill="1" applyBorder="1" applyAlignment="1" applyProtection="1">
      <alignment horizontal="center" vertical="center"/>
      <protection locked="0"/>
    </xf>
    <xf numFmtId="164" fontId="3" fillId="0" borderId="28" xfId="0" applyNumberFormat="1" applyFont="1" applyBorder="1" applyAlignment="1" applyProtection="1">
      <alignment horizontal="center" vertical="center"/>
      <protection locked="0"/>
    </xf>
    <xf numFmtId="164" fontId="3" fillId="7" borderId="31" xfId="0" applyNumberFormat="1" applyFont="1" applyFill="1" applyBorder="1" applyAlignment="1" applyProtection="1">
      <alignment horizontal="center" vertical="center"/>
      <protection locked="0"/>
    </xf>
    <xf numFmtId="169" fontId="0" fillId="0" borderId="30" xfId="2" applyNumberFormat="1" applyFont="1" applyFill="1" applyBorder="1" applyAlignment="1" applyProtection="1">
      <alignment horizontal="left" vertical="center"/>
    </xf>
    <xf numFmtId="0" fontId="86" fillId="0" borderId="30" xfId="0" applyFont="1" applyBorder="1" applyAlignment="1" applyProtection="1">
      <alignment horizontal="left" vertical="center"/>
      <protection locked="0"/>
    </xf>
    <xf numFmtId="0" fontId="86" fillId="0" borderId="23" xfId="0" applyFont="1" applyBorder="1" applyAlignment="1" applyProtection="1">
      <alignment horizontal="left" vertical="center"/>
      <protection locked="0"/>
    </xf>
    <xf numFmtId="0" fontId="3" fillId="0" borderId="0" xfId="0" applyFont="1" applyAlignment="1" applyProtection="1">
      <alignment horizontal="center" vertical="center" wrapText="1"/>
      <protection locked="0"/>
    </xf>
    <xf numFmtId="166" fontId="38" fillId="0" borderId="0" xfId="1" applyNumberFormat="1" applyFont="1" applyFill="1" applyAlignment="1" applyProtection="1">
      <alignment vertical="center"/>
    </xf>
    <xf numFmtId="166" fontId="38" fillId="0" borderId="8" xfId="1" applyNumberFormat="1" applyFont="1" applyFill="1" applyBorder="1" applyAlignment="1" applyProtection="1">
      <alignment vertical="center"/>
    </xf>
    <xf numFmtId="166" fontId="38" fillId="0" borderId="0" xfId="1" applyNumberFormat="1" applyFont="1" applyFill="1" applyBorder="1" applyAlignment="1" applyProtection="1">
      <alignment vertical="center"/>
    </xf>
    <xf numFmtId="0" fontId="37" fillId="0" borderId="0" xfId="1" applyFont="1" applyFill="1" applyAlignment="1" applyProtection="1">
      <alignment horizontal="center" vertical="center"/>
    </xf>
    <xf numFmtId="9" fontId="5" fillId="0" borderId="0" xfId="2" applyFont="1" applyAlignment="1" applyProtection="1">
      <alignment vertical="center" wrapText="1"/>
    </xf>
    <xf numFmtId="0" fontId="3" fillId="0" borderId="4" xfId="0" applyFont="1" applyBorder="1" applyAlignment="1" applyProtection="1">
      <alignment horizontal="left" vertical="center"/>
      <protection locked="0"/>
    </xf>
    <xf numFmtId="0" fontId="64" fillId="0" borderId="0" xfId="1" applyFont="1" applyFill="1" applyAlignment="1" applyProtection="1">
      <alignment vertical="center"/>
    </xf>
    <xf numFmtId="164" fontId="3" fillId="0" borderId="20" xfId="0" applyNumberFormat="1" applyFont="1" applyBorder="1" applyAlignment="1" applyProtection="1">
      <alignment vertical="center"/>
      <protection locked="0"/>
    </xf>
    <xf numFmtId="164" fontId="3" fillId="0" borderId="4" xfId="0" applyNumberFormat="1" applyFont="1" applyBorder="1" applyAlignment="1" applyProtection="1">
      <alignment vertical="center"/>
      <protection locked="0"/>
    </xf>
    <xf numFmtId="9" fontId="85" fillId="0" borderId="30" xfId="2" applyFont="1" applyBorder="1" applyAlignment="1" applyProtection="1">
      <alignment horizontal="left" vertical="center"/>
    </xf>
    <xf numFmtId="44" fontId="96" fillId="0" borderId="0" xfId="3" applyFont="1" applyFill="1" applyBorder="1" applyAlignment="1" applyProtection="1">
      <alignment horizontal="center" vertical="center"/>
    </xf>
    <xf numFmtId="170" fontId="116" fillId="0" borderId="0" xfId="0" applyNumberFormat="1" applyFont="1" applyAlignment="1" applyProtection="1">
      <alignment horizontal="center" vertical="center"/>
      <protection hidden="1"/>
    </xf>
    <xf numFmtId="0" fontId="95" fillId="0" borderId="4"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protection locked="0"/>
    </xf>
    <xf numFmtId="166" fontId="95" fillId="0" borderId="4" xfId="0" applyNumberFormat="1" applyFont="1" applyBorder="1" applyAlignment="1" applyProtection="1">
      <alignment horizontal="center" vertical="center" wrapText="1"/>
      <protection locked="0"/>
    </xf>
    <xf numFmtId="0" fontId="95" fillId="7" borderId="4" xfId="0" applyFont="1" applyFill="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120" fillId="7" borderId="4" xfId="1" applyFont="1" applyFill="1" applyBorder="1" applyAlignment="1" applyProtection="1">
      <alignment horizontal="center" vertical="center"/>
    </xf>
    <xf numFmtId="0" fontId="3" fillId="0" borderId="4" xfId="0" applyFont="1" applyBorder="1" applyAlignment="1" applyProtection="1">
      <alignment horizontal="center" vertical="center"/>
      <protection locked="0"/>
    </xf>
    <xf numFmtId="164" fontId="3" fillId="0" borderId="4" xfId="0" applyNumberFormat="1" applyFont="1" applyBorder="1" applyAlignment="1" applyProtection="1">
      <alignment horizontal="center" vertical="center"/>
      <protection locked="0"/>
    </xf>
    <xf numFmtId="166" fontId="121" fillId="7" borderId="4" xfId="1" applyNumberFormat="1" applyFont="1" applyFill="1" applyBorder="1" applyAlignment="1" applyProtection="1">
      <alignment horizontal="center" vertical="center"/>
    </xf>
    <xf numFmtId="0" fontId="95" fillId="0" borderId="2" xfId="0" applyFont="1" applyBorder="1" applyAlignment="1" applyProtection="1">
      <alignment horizontal="left" vertical="center" wrapText="1"/>
      <protection locked="0"/>
    </xf>
    <xf numFmtId="0" fontId="95" fillId="0" borderId="5" xfId="0" applyFont="1" applyBorder="1" applyAlignment="1" applyProtection="1">
      <alignment horizontal="left" vertical="center" wrapText="1"/>
      <protection locked="0"/>
    </xf>
    <xf numFmtId="0" fontId="95" fillId="0" borderId="5" xfId="0" applyFont="1" applyBorder="1" applyAlignment="1" applyProtection="1">
      <alignment horizontal="center" vertical="center" wrapText="1"/>
      <protection locked="0"/>
    </xf>
    <xf numFmtId="0" fontId="95" fillId="7" borderId="2" xfId="0" applyFont="1" applyFill="1" applyBorder="1" applyAlignment="1" applyProtection="1">
      <alignment horizontal="left" vertical="center" wrapText="1"/>
      <protection locked="0"/>
    </xf>
    <xf numFmtId="0" fontId="95" fillId="7" borderId="5" xfId="0" applyFont="1" applyFill="1" applyBorder="1" applyAlignment="1" applyProtection="1">
      <alignment horizontal="left" vertical="center" wrapText="1"/>
      <protection locked="0"/>
    </xf>
    <xf numFmtId="0" fontId="95" fillId="7" borderId="5" xfId="0" applyFont="1" applyFill="1" applyBorder="1" applyAlignment="1" applyProtection="1">
      <alignment horizontal="center" vertical="center" wrapText="1"/>
      <protection locked="0"/>
    </xf>
    <xf numFmtId="164" fontId="95" fillId="0" borderId="4" xfId="0" applyNumberFormat="1" applyFont="1" applyBorder="1" applyAlignment="1" applyProtection="1">
      <alignment vertical="center"/>
      <protection locked="0"/>
    </xf>
    <xf numFmtId="164" fontId="95" fillId="7" borderId="4" xfId="0" applyNumberFormat="1" applyFont="1" applyFill="1" applyBorder="1" applyAlignment="1" applyProtection="1">
      <alignment horizontal="right" vertical="center"/>
      <protection locked="0"/>
    </xf>
    <xf numFmtId="164" fontId="3" fillId="0" borderId="29" xfId="0" applyNumberFormat="1" applyFont="1" applyBorder="1" applyAlignment="1" applyProtection="1">
      <alignment horizontal="right" vertical="center"/>
      <protection locked="0"/>
    </xf>
    <xf numFmtId="166" fontId="80" fillId="7" borderId="4" xfId="1" applyNumberFormat="1" applyFont="1" applyFill="1" applyBorder="1" applyAlignment="1" applyProtection="1">
      <alignment horizontal="center" vertical="center"/>
    </xf>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5" fillId="0" borderId="0" xfId="0" applyFont="1" applyAlignment="1">
      <alignment horizontal="right" vertical="center"/>
    </xf>
    <xf numFmtId="0" fontId="18"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vertical="center"/>
    </xf>
    <xf numFmtId="0" fontId="24" fillId="0" borderId="0" xfId="0" applyFont="1" applyAlignment="1">
      <alignment horizontal="right" vertical="center"/>
    </xf>
    <xf numFmtId="0" fontId="42" fillId="0" borderId="0" xfId="0" applyFont="1" applyAlignment="1">
      <alignment horizontal="right" vertical="center"/>
    </xf>
    <xf numFmtId="0" fontId="7"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lef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vertical="center"/>
    </xf>
    <xf numFmtId="0" fontId="5" fillId="0" borderId="11" xfId="0" applyFont="1" applyBorder="1" applyAlignment="1">
      <alignment horizontal="right" vertical="center"/>
    </xf>
    <xf numFmtId="0" fontId="58" fillId="0" borderId="0" xfId="0" applyFont="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2" fillId="0" borderId="8" xfId="0" applyFont="1" applyBorder="1" applyAlignment="1">
      <alignment vertical="center"/>
    </xf>
    <xf numFmtId="0" fontId="2" fillId="0" borderId="8" xfId="0" applyFont="1" applyBorder="1" applyAlignment="1">
      <alignment horizontal="right" vertical="center"/>
    </xf>
    <xf numFmtId="0" fontId="4" fillId="0" borderId="8" xfId="0" applyFont="1" applyBorder="1" applyAlignment="1">
      <alignment vertical="center"/>
    </xf>
    <xf numFmtId="0" fontId="5" fillId="0" borderId="9" xfId="0" applyFont="1" applyBorder="1" applyAlignment="1">
      <alignment vertical="center"/>
    </xf>
    <xf numFmtId="0" fontId="5" fillId="0" borderId="11" xfId="0" applyFont="1" applyBorder="1" applyAlignment="1">
      <alignment vertical="center"/>
    </xf>
    <xf numFmtId="0" fontId="19" fillId="0" borderId="0" xfId="0" applyFont="1" applyAlignment="1">
      <alignment horizontal="center" vertical="center"/>
    </xf>
    <xf numFmtId="0" fontId="19" fillId="5" borderId="21" xfId="0" applyFont="1" applyFill="1" applyBorder="1" applyAlignment="1">
      <alignment horizontal="center" vertical="center"/>
    </xf>
    <xf numFmtId="0" fontId="19" fillId="5" borderId="16" xfId="0" applyFont="1" applyFill="1" applyBorder="1" applyAlignment="1">
      <alignment horizontal="center" vertical="center"/>
    </xf>
    <xf numFmtId="0" fontId="19" fillId="5" borderId="17" xfId="0" applyFont="1" applyFill="1" applyBorder="1" applyAlignment="1">
      <alignment horizontal="center" vertical="center"/>
    </xf>
    <xf numFmtId="0" fontId="5" fillId="5" borderId="0" xfId="0" applyFont="1" applyFill="1" applyAlignment="1">
      <alignment vertical="center"/>
    </xf>
    <xf numFmtId="0" fontId="21" fillId="5" borderId="0" xfId="0" applyFont="1" applyFill="1" applyAlignment="1">
      <alignment horizontal="right" vertical="center"/>
    </xf>
    <xf numFmtId="0" fontId="5" fillId="5" borderId="30" xfId="0" applyFont="1" applyFill="1" applyBorder="1" applyAlignment="1">
      <alignment vertical="center"/>
    </xf>
    <xf numFmtId="0" fontId="4" fillId="5" borderId="22" xfId="0" applyFont="1" applyFill="1" applyBorder="1"/>
    <xf numFmtId="0" fontId="4" fillId="5" borderId="1" xfId="0" applyFont="1" applyFill="1" applyBorder="1"/>
    <xf numFmtId="0" fontId="4" fillId="5" borderId="1" xfId="0" applyFont="1" applyFill="1" applyBorder="1" applyAlignment="1">
      <alignment horizontal="right"/>
    </xf>
    <xf numFmtId="0" fontId="4" fillId="5" borderId="1" xfId="0" applyFont="1" applyFill="1" applyBorder="1" applyAlignment="1">
      <alignment vertical="center"/>
    </xf>
    <xf numFmtId="0" fontId="5" fillId="5" borderId="1" xfId="0" applyFont="1" applyFill="1" applyBorder="1" applyAlignment="1">
      <alignment vertical="center"/>
    </xf>
    <xf numFmtId="0" fontId="5" fillId="5" borderId="23" xfId="0" applyFont="1" applyFill="1" applyBorder="1" applyAlignment="1">
      <alignment vertical="center"/>
    </xf>
    <xf numFmtId="0" fontId="15" fillId="0" borderId="2" xfId="0" applyFont="1" applyBorder="1" applyAlignment="1">
      <alignment horizontal="center" vertical="center"/>
    </xf>
    <xf numFmtId="0" fontId="15" fillId="0" borderId="16" xfId="0" applyFont="1" applyBorder="1" applyAlignment="1">
      <alignment horizontal="center" vertical="center"/>
    </xf>
    <xf numFmtId="0" fontId="21" fillId="5" borderId="6" xfId="0" applyFont="1" applyFill="1" applyBorder="1" applyAlignment="1">
      <alignment horizontal="left" vertical="center"/>
    </xf>
    <xf numFmtId="0" fontId="21" fillId="5" borderId="0" xfId="0" applyFont="1" applyFill="1" applyAlignment="1">
      <alignment horizontal="left" vertical="center"/>
    </xf>
    <xf numFmtId="0" fontId="4" fillId="5" borderId="22" xfId="0" applyFont="1" applyFill="1" applyBorder="1" applyAlignment="1">
      <alignment vertical="center"/>
    </xf>
    <xf numFmtId="0" fontId="4" fillId="5" borderId="1" xfId="0" applyFont="1" applyFill="1" applyBorder="1" applyAlignment="1">
      <alignment horizontal="right" vertical="center"/>
    </xf>
    <xf numFmtId="0" fontId="4" fillId="5" borderId="15" xfId="0" applyFont="1" applyFill="1" applyBorder="1" applyAlignment="1">
      <alignment vertical="center"/>
    </xf>
    <xf numFmtId="0" fontId="4" fillId="5" borderId="44" xfId="0" applyFont="1" applyFill="1" applyBorder="1" applyAlignment="1">
      <alignment vertical="center"/>
    </xf>
    <xf numFmtId="0" fontId="44" fillId="5" borderId="6" xfId="0" applyFont="1" applyFill="1" applyBorder="1" applyAlignment="1">
      <alignment vertical="center"/>
    </xf>
    <xf numFmtId="0" fontId="4" fillId="5" borderId="0" xfId="0" applyFont="1" applyFill="1" applyAlignment="1">
      <alignment vertical="center"/>
    </xf>
    <xf numFmtId="0" fontId="4" fillId="5" borderId="0" xfId="0" applyFont="1" applyFill="1" applyAlignment="1">
      <alignment horizontal="right" vertical="center"/>
    </xf>
    <xf numFmtId="0" fontId="4" fillId="0" borderId="13" xfId="0" applyFont="1" applyBorder="1" applyAlignment="1">
      <alignment vertical="center" wrapText="1"/>
    </xf>
    <xf numFmtId="0" fontId="4" fillId="0" borderId="13" xfId="0" applyFont="1" applyBorder="1" applyAlignment="1">
      <alignment horizontal="right" vertical="center"/>
    </xf>
    <xf numFmtId="0" fontId="4" fillId="0" borderId="13" xfId="0" applyFont="1" applyBorder="1" applyAlignment="1">
      <alignment vertical="center"/>
    </xf>
    <xf numFmtId="0" fontId="4" fillId="0" borderId="0" xfId="0" applyFont="1" applyAlignment="1">
      <alignment horizontal="left" wrapText="1"/>
    </xf>
    <xf numFmtId="0" fontId="4" fillId="0" borderId="8" xfId="0" applyFont="1" applyBorder="1" applyAlignment="1">
      <alignment vertical="center" wrapText="1"/>
    </xf>
    <xf numFmtId="0" fontId="4" fillId="0" borderId="8" xfId="0" applyFont="1" applyBorder="1" applyAlignment="1">
      <alignment horizontal="right" vertical="center"/>
    </xf>
    <xf numFmtId="0" fontId="4" fillId="0" borderId="0" xfId="0" applyFont="1" applyAlignment="1">
      <alignment vertical="center" wrapText="1"/>
    </xf>
    <xf numFmtId="0" fontId="4" fillId="0" borderId="0" xfId="0" applyFont="1" applyAlignment="1">
      <alignment horizontal="right" vertical="center"/>
    </xf>
    <xf numFmtId="0" fontId="61" fillId="0" borderId="0" xfId="0" applyFont="1" applyAlignment="1">
      <alignment vertical="center"/>
    </xf>
    <xf numFmtId="0" fontId="47" fillId="0" borderId="0" xfId="0" applyFont="1" applyAlignment="1">
      <alignment horizontal="left" vertical="center" wrapText="1"/>
    </xf>
    <xf numFmtId="0" fontId="62" fillId="0" borderId="0" xfId="0" applyFont="1" applyAlignment="1">
      <alignment horizontal="left" vertical="center"/>
    </xf>
    <xf numFmtId="0" fontId="24" fillId="0" borderId="0" xfId="0" applyFont="1" applyAlignment="1">
      <alignment horizontal="left" vertical="center" wrapText="1"/>
    </xf>
    <xf numFmtId="0" fontId="51" fillId="0" borderId="0" xfId="0" applyFont="1" applyAlignment="1">
      <alignment vertical="center"/>
    </xf>
    <xf numFmtId="0" fontId="4" fillId="5" borderId="21" xfId="0" applyFont="1" applyFill="1" applyBorder="1" applyAlignment="1">
      <alignment vertical="center" wrapText="1"/>
    </xf>
    <xf numFmtId="0" fontId="4" fillId="5" borderId="16" xfId="0" applyFont="1" applyFill="1" applyBorder="1" applyAlignment="1">
      <alignment vertical="center" wrapText="1"/>
    </xf>
    <xf numFmtId="0" fontId="4" fillId="5" borderId="16" xfId="0" applyFont="1" applyFill="1" applyBorder="1" applyAlignment="1">
      <alignment horizontal="right" vertical="center"/>
    </xf>
    <xf numFmtId="0" fontId="4" fillId="5" borderId="16" xfId="0" applyFont="1" applyFill="1" applyBorder="1" applyAlignment="1">
      <alignment horizontal="left" vertical="center"/>
    </xf>
    <xf numFmtId="0" fontId="4" fillId="5" borderId="17" xfId="0" applyFont="1" applyFill="1" applyBorder="1" applyAlignment="1">
      <alignment horizontal="left" vertical="center"/>
    </xf>
    <xf numFmtId="0" fontId="21" fillId="5" borderId="0" xfId="0" applyFont="1" applyFill="1" applyAlignment="1">
      <alignment vertical="top" wrapText="1"/>
    </xf>
    <xf numFmtId="0" fontId="5" fillId="0" borderId="0" xfId="0" applyFont="1" applyAlignment="1">
      <alignment vertical="center" wrapText="1"/>
    </xf>
    <xf numFmtId="0" fontId="21" fillId="5" borderId="6" xfId="0" applyFont="1" applyFill="1" applyBorder="1" applyAlignment="1">
      <alignment vertical="center" wrapText="1"/>
    </xf>
    <xf numFmtId="0" fontId="21" fillId="5" borderId="0" xfId="0" applyFont="1" applyFill="1" applyAlignment="1">
      <alignment vertical="center" wrapText="1"/>
    </xf>
    <xf numFmtId="0" fontId="23" fillId="5" borderId="0" xfId="0" applyFont="1" applyFill="1" applyAlignment="1">
      <alignment horizontal="left" vertical="center"/>
    </xf>
    <xf numFmtId="0" fontId="23" fillId="5" borderId="30" xfId="0" applyFont="1" applyFill="1" applyBorder="1" applyAlignment="1">
      <alignment horizontal="left" vertical="center"/>
    </xf>
    <xf numFmtId="0" fontId="21" fillId="5" borderId="6" xfId="0" applyFont="1" applyFill="1" applyBorder="1" applyAlignment="1">
      <alignment horizontal="left" vertical="center" wrapText="1"/>
    </xf>
    <xf numFmtId="0" fontId="21" fillId="5" borderId="0" xfId="0" applyFont="1" applyFill="1" applyAlignment="1">
      <alignment horizontal="left" vertical="center" wrapText="1"/>
    </xf>
    <xf numFmtId="0" fontId="21" fillId="5" borderId="6" xfId="0" applyFont="1" applyFill="1" applyBorder="1" applyAlignment="1">
      <alignment horizontal="left" vertical="top" wrapText="1"/>
    </xf>
    <xf numFmtId="0" fontId="21" fillId="5" borderId="0" xfId="0" applyFont="1" applyFill="1" applyAlignment="1">
      <alignment horizontal="left" vertical="top" wrapText="1"/>
    </xf>
    <xf numFmtId="0" fontId="3" fillId="5" borderId="30" xfId="0" applyFont="1" applyFill="1" applyBorder="1" applyAlignment="1">
      <alignment vertical="center"/>
    </xf>
    <xf numFmtId="0" fontId="21" fillId="5" borderId="0" xfId="0" applyFont="1" applyFill="1" applyAlignment="1">
      <alignment horizontal="right" vertical="top" wrapText="1"/>
    </xf>
    <xf numFmtId="0" fontId="21" fillId="5" borderId="30" xfId="0" applyFont="1" applyFill="1" applyBorder="1" applyAlignment="1">
      <alignment vertical="top" wrapText="1"/>
    </xf>
    <xf numFmtId="0" fontId="48" fillId="5" borderId="0" xfId="0" applyFont="1" applyFill="1" applyAlignment="1">
      <alignment horizontal="left" wrapText="1"/>
    </xf>
    <xf numFmtId="0" fontId="48" fillId="5" borderId="30" xfId="0" applyFont="1" applyFill="1" applyBorder="1" applyAlignment="1">
      <alignment horizontal="left" wrapText="1"/>
    </xf>
    <xf numFmtId="0" fontId="5" fillId="0" borderId="10" xfId="0" applyFont="1" applyBorder="1"/>
    <xf numFmtId="0" fontId="21" fillId="5" borderId="0" xfId="0" applyFont="1" applyFill="1" applyAlignment="1">
      <alignment wrapText="1"/>
    </xf>
    <xf numFmtId="0" fontId="76" fillId="5" borderId="0" xfId="0" applyFont="1" applyFill="1"/>
    <xf numFmtId="0" fontId="3" fillId="5" borderId="30" xfId="0" applyFont="1" applyFill="1" applyBorder="1"/>
    <xf numFmtId="0" fontId="5" fillId="0" borderId="11" xfId="0" applyFont="1" applyBorder="1" applyAlignment="1">
      <alignment horizontal="right"/>
    </xf>
    <xf numFmtId="0" fontId="23" fillId="5" borderId="0" xfId="0" applyFont="1" applyFill="1" applyAlignment="1">
      <alignment horizontal="center" vertical="center"/>
    </xf>
    <xf numFmtId="0" fontId="27" fillId="5" borderId="0" xfId="0" applyFont="1" applyFill="1" applyAlignment="1">
      <alignment horizontal="right" vertical="top" wrapText="1"/>
    </xf>
    <xf numFmtId="0" fontId="4" fillId="5" borderId="0" xfId="0" applyFont="1" applyFill="1" applyAlignment="1">
      <alignment wrapText="1"/>
    </xf>
    <xf numFmtId="0" fontId="4" fillId="5" borderId="0" xfId="0" applyFont="1" applyFill="1" applyAlignment="1">
      <alignment horizontal="left" wrapText="1"/>
    </xf>
    <xf numFmtId="0" fontId="4" fillId="5" borderId="30" xfId="0" applyFont="1" applyFill="1" applyBorder="1" applyAlignment="1">
      <alignment horizontal="left" wrapText="1"/>
    </xf>
    <xf numFmtId="0" fontId="4" fillId="5" borderId="30" xfId="0" applyFont="1" applyFill="1" applyBorder="1" applyAlignment="1">
      <alignment wrapText="1"/>
    </xf>
    <xf numFmtId="0" fontId="4" fillId="5" borderId="0" xfId="0" applyFont="1" applyFill="1" applyAlignment="1">
      <alignment vertical="top" wrapText="1"/>
    </xf>
    <xf numFmtId="0" fontId="21" fillId="5" borderId="6" xfId="0" applyFont="1" applyFill="1" applyBorder="1" applyAlignment="1">
      <alignment horizontal="left" vertical="top"/>
    </xf>
    <xf numFmtId="0" fontId="21" fillId="5" borderId="0" xfId="0" applyFont="1" applyFill="1" applyAlignment="1">
      <alignment horizontal="left" vertical="top"/>
    </xf>
    <xf numFmtId="0" fontId="4" fillId="5" borderId="15" xfId="0" applyFont="1" applyFill="1" applyBorder="1" applyAlignment="1">
      <alignment horizontal="left" wrapText="1"/>
    </xf>
    <xf numFmtId="0" fontId="4" fillId="5" borderId="44" xfId="0" applyFont="1" applyFill="1" applyBorder="1" applyAlignment="1">
      <alignment horizontal="left" wrapText="1"/>
    </xf>
    <xf numFmtId="0" fontId="94" fillId="5" borderId="0" xfId="0" applyFont="1" applyFill="1" applyAlignment="1">
      <alignment horizontal="right" vertical="top" wrapText="1"/>
    </xf>
    <xf numFmtId="0" fontId="21" fillId="5" borderId="22" xfId="0" applyFont="1" applyFill="1" applyBorder="1" applyAlignment="1">
      <alignment horizontal="left" vertical="top" wrapText="1"/>
    </xf>
    <xf numFmtId="0" fontId="21" fillId="5" borderId="1" xfId="0" applyFont="1" applyFill="1" applyBorder="1" applyAlignment="1">
      <alignment horizontal="left" vertical="top" wrapText="1"/>
    </xf>
    <xf numFmtId="0" fontId="21" fillId="5" borderId="23" xfId="0" applyFont="1" applyFill="1" applyBorder="1" applyAlignment="1">
      <alignment horizontal="left" vertical="top" wrapText="1"/>
    </xf>
    <xf numFmtId="0" fontId="20" fillId="0" borderId="13" xfId="0" applyFont="1" applyBorder="1" applyAlignment="1">
      <alignment horizontal="center" vertical="center"/>
    </xf>
    <xf numFmtId="0" fontId="5" fillId="0" borderId="40" xfId="0" applyFont="1" applyBorder="1" applyAlignment="1">
      <alignment vertical="center"/>
    </xf>
    <xf numFmtId="0" fontId="5" fillId="0" borderId="40" xfId="0" applyFont="1" applyBorder="1" applyAlignment="1">
      <alignment horizontal="right" vertical="center"/>
    </xf>
    <xf numFmtId="0" fontId="4" fillId="0" borderId="13" xfId="0" applyFont="1" applyBorder="1" applyAlignment="1">
      <alignment horizontal="left" vertical="center"/>
    </xf>
    <xf numFmtId="0" fontId="4" fillId="0" borderId="0" xfId="0" applyFont="1" applyAlignment="1">
      <alignment vertical="center"/>
    </xf>
    <xf numFmtId="0" fontId="47" fillId="0" borderId="0" xfId="0" applyFont="1" applyAlignment="1">
      <alignment horizontal="left" vertical="center"/>
    </xf>
    <xf numFmtId="0" fontId="69" fillId="0" borderId="0" xfId="0" applyFont="1" applyAlignment="1">
      <alignment horizontal="right" vertical="center"/>
    </xf>
    <xf numFmtId="0" fontId="33" fillId="4" borderId="5" xfId="0" applyFont="1" applyFill="1" applyBorder="1" applyAlignment="1">
      <alignment vertical="center"/>
    </xf>
    <xf numFmtId="0" fontId="12" fillId="4" borderId="2" xfId="0" applyFont="1" applyFill="1" applyBorder="1" applyAlignment="1">
      <alignment vertical="center"/>
    </xf>
    <xf numFmtId="0" fontId="12" fillId="4" borderId="4" xfId="0" applyFont="1" applyFill="1" applyBorder="1" applyAlignment="1">
      <alignment horizontal="center" vertical="center" wrapText="1"/>
    </xf>
    <xf numFmtId="0" fontId="9" fillId="0" borderId="0" xfId="0" applyFont="1" applyAlignment="1">
      <alignment horizontal="center" vertical="center" wrapText="1"/>
    </xf>
    <xf numFmtId="0" fontId="10" fillId="10" borderId="5" xfId="0" applyFont="1" applyFill="1" applyBorder="1" applyAlignment="1">
      <alignment vertical="center"/>
    </xf>
    <xf numFmtId="0" fontId="10" fillId="10" borderId="2" xfId="0" applyFont="1" applyFill="1" applyBorder="1" applyAlignment="1">
      <alignment vertical="center"/>
    </xf>
    <xf numFmtId="164" fontId="11" fillId="10" borderId="3" xfId="0" applyNumberFormat="1" applyFont="1" applyFill="1" applyBorder="1" applyAlignment="1">
      <alignment horizontal="center" vertical="center"/>
    </xf>
    <xf numFmtId="164" fontId="4" fillId="0" borderId="0" xfId="0" applyNumberFormat="1" applyFont="1" applyAlignment="1">
      <alignment horizontal="center" vertical="center"/>
    </xf>
    <xf numFmtId="164" fontId="3" fillId="0" borderId="4" xfId="0" applyNumberFormat="1" applyFont="1" applyBorder="1" applyAlignment="1">
      <alignment horizontal="right" vertical="center"/>
    </xf>
    <xf numFmtId="164" fontId="3" fillId="0" borderId="0" xfId="0" applyNumberFormat="1" applyFont="1" applyAlignment="1">
      <alignment horizontal="right" vertical="center"/>
    </xf>
    <xf numFmtId="164" fontId="3" fillId="0" borderId="0" xfId="0" applyNumberFormat="1" applyFont="1" applyAlignment="1">
      <alignment vertical="center"/>
    </xf>
    <xf numFmtId="165" fontId="15" fillId="11" borderId="4" xfId="0" applyNumberFormat="1" applyFont="1" applyFill="1" applyBorder="1" applyAlignment="1">
      <alignment vertical="center"/>
    </xf>
    <xf numFmtId="165" fontId="9" fillId="0" borderId="0" xfId="0" applyNumberFormat="1" applyFont="1" applyAlignment="1">
      <alignment vertical="center"/>
    </xf>
    <xf numFmtId="0" fontId="5" fillId="0" borderId="0" xfId="0" applyFont="1" applyAlignment="1">
      <alignment horizontal="left" vertical="center"/>
    </xf>
    <xf numFmtId="0" fontId="23" fillId="0" borderId="0" xfId="0" applyFont="1" applyAlignment="1">
      <alignment vertical="center"/>
    </xf>
    <xf numFmtId="165" fontId="68" fillId="0" borderId="0" xfId="0" applyNumberFormat="1" applyFont="1" applyAlignment="1">
      <alignment horizontal="center" vertical="center" wrapText="1"/>
    </xf>
    <xf numFmtId="165" fontId="15" fillId="11" borderId="4" xfId="0" applyNumberFormat="1" applyFont="1" applyFill="1" applyBorder="1" applyAlignment="1">
      <alignment horizontal="right" vertical="center"/>
    </xf>
    <xf numFmtId="165" fontId="2" fillId="0" borderId="0" xfId="0" applyNumberFormat="1" applyFont="1" applyAlignment="1">
      <alignment vertical="center"/>
    </xf>
    <xf numFmtId="0" fontId="4" fillId="0" borderId="0" xfId="0" applyFont="1"/>
    <xf numFmtId="0" fontId="4" fillId="0" borderId="0" xfId="0" applyFont="1" applyAlignment="1">
      <alignment horizontal="right"/>
    </xf>
    <xf numFmtId="0" fontId="33" fillId="4" borderId="4" xfId="0" applyFont="1" applyFill="1" applyBorder="1" applyAlignment="1">
      <alignment horizontal="left" vertical="center"/>
    </xf>
    <xf numFmtId="0" fontId="33" fillId="4" borderId="4" xfId="0" applyFont="1" applyFill="1" applyBorder="1" applyAlignment="1">
      <alignment horizontal="center" vertical="center"/>
    </xf>
    <xf numFmtId="165" fontId="33" fillId="4" borderId="4" xfId="0" applyNumberFormat="1" applyFont="1" applyFill="1" applyBorder="1" applyAlignment="1">
      <alignment vertical="center"/>
    </xf>
    <xf numFmtId="165" fontId="68" fillId="0" borderId="0" xfId="0" applyNumberFormat="1" applyFont="1" applyAlignment="1">
      <alignment vertical="center" wrapText="1"/>
    </xf>
    <xf numFmtId="0" fontId="12" fillId="0" borderId="13" xfId="0" applyFont="1" applyBorder="1" applyAlignment="1">
      <alignment horizontal="center" vertical="center"/>
    </xf>
    <xf numFmtId="165" fontId="12" fillId="0" borderId="13" xfId="0" applyNumberFormat="1" applyFont="1" applyBorder="1" applyAlignment="1">
      <alignment vertical="center"/>
    </xf>
    <xf numFmtId="0" fontId="5" fillId="0" borderId="14" xfId="0" applyFont="1" applyBorder="1" applyAlignment="1">
      <alignment vertical="center"/>
    </xf>
    <xf numFmtId="0" fontId="5" fillId="0" borderId="8" xfId="0" applyFont="1" applyBorder="1" applyAlignment="1">
      <alignment horizontal="left" vertical="center"/>
    </xf>
    <xf numFmtId="0" fontId="24" fillId="0" borderId="0" xfId="0" applyFont="1" applyAlignment="1">
      <alignment horizontal="center" wrapText="1"/>
    </xf>
    <xf numFmtId="0" fontId="24" fillId="0" borderId="2" xfId="0" applyFont="1" applyBorder="1" applyAlignment="1">
      <alignment horizontal="center" wrapText="1"/>
    </xf>
    <xf numFmtId="0" fontId="5" fillId="0" borderId="11" xfId="0" applyFont="1" applyBorder="1"/>
    <xf numFmtId="0" fontId="117" fillId="4" borderId="4" xfId="0" applyFont="1" applyFill="1" applyBorder="1" applyAlignment="1">
      <alignment horizontal="right" vertical="center" wrapText="1"/>
    </xf>
    <xf numFmtId="0" fontId="109" fillId="4" borderId="4" xfId="0" applyFont="1" applyFill="1" applyBorder="1" applyAlignment="1">
      <alignment horizontal="center" vertical="center" wrapText="1"/>
    </xf>
    <xf numFmtId="0" fontId="36" fillId="5" borderId="4" xfId="0" applyFont="1" applyFill="1" applyBorder="1" applyAlignment="1">
      <alignment vertical="center"/>
    </xf>
    <xf numFmtId="164" fontId="3" fillId="8" borderId="4" xfId="0" applyNumberFormat="1" applyFont="1" applyFill="1" applyBorder="1" applyAlignment="1">
      <alignment horizontal="right" vertical="center"/>
    </xf>
    <xf numFmtId="165" fontId="30" fillId="4" borderId="4" xfId="0" applyNumberFormat="1" applyFont="1" applyFill="1" applyBorder="1" applyAlignment="1">
      <alignment vertical="center"/>
    </xf>
    <xf numFmtId="165" fontId="30" fillId="6" borderId="4" xfId="0" applyNumberFormat="1" applyFont="1" applyFill="1" applyBorder="1" applyAlignment="1">
      <alignment vertical="center"/>
    </xf>
    <xf numFmtId="165" fontId="30" fillId="9" borderId="4" xfId="0" applyNumberFormat="1" applyFont="1" applyFill="1" applyBorder="1" applyAlignment="1">
      <alignment horizontal="right" vertical="center"/>
    </xf>
    <xf numFmtId="0" fontId="101" fillId="5" borderId="4" xfId="0" applyFont="1" applyFill="1" applyBorder="1" applyAlignment="1">
      <alignment vertical="center"/>
    </xf>
    <xf numFmtId="0" fontId="101" fillId="5" borderId="4" xfId="0" applyFont="1" applyFill="1" applyBorder="1" applyAlignment="1">
      <alignment vertical="center" wrapText="1"/>
    </xf>
    <xf numFmtId="164" fontId="5" fillId="0" borderId="0" xfId="0" applyNumberFormat="1" applyFont="1"/>
    <xf numFmtId="165" fontId="33" fillId="6" borderId="4" xfId="0" applyNumberFormat="1" applyFont="1" applyFill="1" applyBorder="1" applyAlignment="1">
      <alignment vertical="center"/>
    </xf>
    <xf numFmtId="165" fontId="15" fillId="9" borderId="4" xfId="0" applyNumberFormat="1" applyFont="1" applyFill="1" applyBorder="1" applyAlignment="1">
      <alignment horizontal="right" vertical="center"/>
    </xf>
    <xf numFmtId="0" fontId="5" fillId="4" borderId="0" xfId="0" applyFont="1" applyFill="1"/>
    <xf numFmtId="0" fontId="15" fillId="0" borderId="0" xfId="0" applyFont="1" applyAlignment="1">
      <alignment horizontal="center" vertical="center"/>
    </xf>
    <xf numFmtId="0" fontId="15" fillId="0" borderId="0" xfId="0" applyFont="1" applyAlignment="1">
      <alignment vertical="center"/>
    </xf>
    <xf numFmtId="164" fontId="24" fillId="5" borderId="4" xfId="0" applyNumberFormat="1" applyFont="1" applyFill="1" applyBorder="1" applyAlignment="1">
      <alignment horizontal="center" vertical="center"/>
    </xf>
    <xf numFmtId="0" fontId="11" fillId="0" borderId="13" xfId="0" applyFont="1" applyBorder="1"/>
    <xf numFmtId="164" fontId="5" fillId="0" borderId="13" xfId="0" applyNumberFormat="1" applyFont="1" applyBorder="1" applyAlignment="1">
      <alignment horizontal="center"/>
    </xf>
    <xf numFmtId="0" fontId="5" fillId="0" borderId="13" xfId="0" applyFont="1" applyBorder="1" applyAlignment="1">
      <alignment horizontal="center" vertical="center"/>
    </xf>
    <xf numFmtId="0" fontId="5" fillId="0" borderId="13" xfId="0" applyFont="1" applyBorder="1"/>
    <xf numFmtId="0" fontId="11" fillId="0" borderId="0" xfId="0" applyFont="1"/>
    <xf numFmtId="164" fontId="5" fillId="0" borderId="0" xfId="0" applyNumberFormat="1" applyFont="1" applyAlignment="1">
      <alignment horizontal="center"/>
    </xf>
    <xf numFmtId="0" fontId="5" fillId="0" borderId="0" xfId="0" applyFont="1" applyAlignment="1">
      <alignment horizontal="center" vertical="center"/>
    </xf>
    <xf numFmtId="0" fontId="1" fillId="0" borderId="13" xfId="0" applyFont="1" applyBorder="1" applyAlignment="1">
      <alignment vertical="center"/>
    </xf>
    <xf numFmtId="0" fontId="1" fillId="0" borderId="13" xfId="0" applyFont="1" applyBorder="1" applyAlignment="1">
      <alignment horizontal="right" vertical="center"/>
    </xf>
    <xf numFmtId="0" fontId="1" fillId="0" borderId="0" xfId="0" applyFont="1" applyAlignment="1">
      <alignment vertical="center"/>
    </xf>
    <xf numFmtId="0" fontId="1" fillId="0" borderId="0" xfId="0" applyFont="1" applyAlignment="1">
      <alignment horizontal="right" vertical="center"/>
    </xf>
    <xf numFmtId="0" fontId="5" fillId="0" borderId="0" xfId="0" applyFont="1" applyAlignment="1">
      <alignment wrapText="1"/>
    </xf>
    <xf numFmtId="0" fontId="24" fillId="0" borderId="0" xfId="0" applyFont="1" applyAlignment="1">
      <alignment vertical="center" wrapText="1"/>
    </xf>
    <xf numFmtId="0" fontId="27" fillId="0" borderId="0" xfId="0" applyFont="1" applyAlignment="1">
      <alignment vertical="center"/>
    </xf>
    <xf numFmtId="0" fontId="2" fillId="0" borderId="0" xfId="0" applyFont="1" applyAlignment="1">
      <alignment vertical="center"/>
    </xf>
    <xf numFmtId="0" fontId="68" fillId="13" borderId="6" xfId="0" applyFont="1" applyFill="1" applyBorder="1" applyAlignment="1">
      <alignment horizontal="left"/>
    </xf>
    <xf numFmtId="0" fontId="68" fillId="13" borderId="0" xfId="0" applyFont="1" applyFill="1" applyAlignment="1">
      <alignment horizontal="left" vertical="center"/>
    </xf>
    <xf numFmtId="0" fontId="68" fillId="13" borderId="0" xfId="0" applyFont="1" applyFill="1" applyAlignment="1">
      <alignment horizontal="center" vertical="center"/>
    </xf>
    <xf numFmtId="0" fontId="68" fillId="13" borderId="30" xfId="0" applyFont="1" applyFill="1" applyBorder="1" applyAlignment="1">
      <alignment horizontal="center" vertical="center"/>
    </xf>
    <xf numFmtId="0" fontId="68" fillId="13" borderId="6" xfId="0" applyFont="1" applyFill="1" applyBorder="1" applyAlignment="1">
      <alignment vertical="center"/>
    </xf>
    <xf numFmtId="0" fontId="68" fillId="13" borderId="0" xfId="0" applyFont="1" applyFill="1" applyAlignment="1">
      <alignment vertical="center"/>
    </xf>
    <xf numFmtId="0" fontId="74" fillId="13" borderId="0" xfId="0" applyFont="1" applyFill="1" applyAlignment="1">
      <alignment horizontal="right" vertical="center"/>
    </xf>
    <xf numFmtId="0" fontId="68" fillId="13" borderId="22" xfId="0" applyFont="1" applyFill="1" applyBorder="1" applyAlignment="1">
      <alignment vertical="center"/>
    </xf>
    <xf numFmtId="0" fontId="68" fillId="13" borderId="1" xfId="0" applyFont="1" applyFill="1" applyBorder="1" applyAlignment="1">
      <alignment vertical="center"/>
    </xf>
    <xf numFmtId="0" fontId="74" fillId="13" borderId="1" xfId="0" applyFont="1" applyFill="1" applyBorder="1" applyAlignment="1">
      <alignment horizontal="right" vertical="center"/>
    </xf>
    <xf numFmtId="0" fontId="39" fillId="7" borderId="21" xfId="0" applyFont="1" applyFill="1" applyBorder="1" applyAlignment="1">
      <alignment vertical="center"/>
    </xf>
    <xf numFmtId="0" fontId="39" fillId="7" borderId="6" xfId="0" applyFont="1" applyFill="1" applyBorder="1" applyAlignment="1">
      <alignment vertical="center"/>
    </xf>
    <xf numFmtId="0" fontId="7" fillId="0" borderId="0" xfId="0" applyFont="1"/>
    <xf numFmtId="0" fontId="10" fillId="0" borderId="0" xfId="0" applyFont="1"/>
    <xf numFmtId="0" fontId="39" fillId="7" borderId="22" xfId="0" applyFont="1" applyFill="1" applyBorder="1" applyAlignment="1">
      <alignment vertical="center"/>
    </xf>
    <xf numFmtId="0" fontId="28" fillId="0" borderId="0" xfId="0" applyFont="1" applyAlignment="1">
      <alignment horizontal="center" vertical="center" wrapText="1"/>
    </xf>
    <xf numFmtId="0" fontId="23" fillId="0" borderId="0" xfId="0" applyFont="1" applyAlignment="1">
      <alignment vertical="center" wrapText="1"/>
    </xf>
    <xf numFmtId="0" fontId="5" fillId="0" borderId="0" xfId="0" applyFont="1" applyAlignment="1">
      <alignment horizontal="center" vertical="center" wrapText="1"/>
    </xf>
    <xf numFmtId="0" fontId="0" fillId="0" borderId="0" xfId="0" applyAlignment="1">
      <alignment vertical="center"/>
    </xf>
    <xf numFmtId="0" fontId="5" fillId="0" borderId="10" xfId="0" applyFont="1" applyBorder="1" applyAlignment="1">
      <alignment wrapText="1"/>
    </xf>
    <xf numFmtId="0" fontId="0" fillId="0" borderId="0" xfId="0" applyAlignment="1">
      <alignment vertical="center" wrapText="1"/>
    </xf>
    <xf numFmtId="0" fontId="21" fillId="0" borderId="0" xfId="0" applyFont="1" applyAlignment="1">
      <alignment horizontal="left" vertical="center" wrapText="1"/>
    </xf>
    <xf numFmtId="0" fontId="54" fillId="0" borderId="0" xfId="0" applyFont="1" applyAlignment="1">
      <alignment vertical="center"/>
    </xf>
    <xf numFmtId="0" fontId="77" fillId="0" borderId="0" xfId="0" applyFont="1" applyAlignment="1">
      <alignment horizontal="left" vertical="center" wrapText="1"/>
    </xf>
    <xf numFmtId="0" fontId="5" fillId="0" borderId="12" xfId="0" applyFont="1" applyBorder="1"/>
    <xf numFmtId="0" fontId="5" fillId="0" borderId="14" xfId="0" applyFont="1" applyBorder="1"/>
    <xf numFmtId="0" fontId="61" fillId="0" borderId="0" xfId="0" applyFont="1" applyAlignment="1">
      <alignment horizontal="left" vertical="center"/>
    </xf>
    <xf numFmtId="0" fontId="21" fillId="0" borderId="0" xfId="0" applyFont="1" applyAlignment="1">
      <alignment vertical="center"/>
    </xf>
    <xf numFmtId="0" fontId="19" fillId="0" borderId="1" xfId="0" applyFont="1" applyBorder="1" applyAlignment="1">
      <alignment horizontal="center" vertical="center"/>
    </xf>
    <xf numFmtId="0" fontId="0" fillId="0" borderId="10" xfId="0" applyBorder="1" applyAlignment="1">
      <alignment vertical="center"/>
    </xf>
    <xf numFmtId="0" fontId="12" fillId="4" borderId="5" xfId="0" applyFont="1" applyFill="1" applyBorder="1" applyAlignment="1">
      <alignment vertical="center"/>
    </xf>
    <xf numFmtId="0" fontId="12" fillId="4" borderId="6" xfId="0" applyFont="1" applyFill="1" applyBorder="1" applyAlignment="1">
      <alignment vertical="center"/>
    </xf>
    <xf numFmtId="0" fontId="12" fillId="4" borderId="6" xfId="0" applyFont="1" applyFill="1" applyBorder="1" applyAlignment="1">
      <alignment horizontal="center" vertical="center" wrapText="1"/>
    </xf>
    <xf numFmtId="0" fontId="0" fillId="0" borderId="11" xfId="0" applyBorder="1" applyAlignment="1">
      <alignment vertical="center"/>
    </xf>
    <xf numFmtId="0" fontId="12" fillId="6" borderId="5" xfId="0" applyFont="1" applyFill="1" applyBorder="1" applyAlignment="1">
      <alignment vertical="center"/>
    </xf>
    <xf numFmtId="0" fontId="12" fillId="6" borderId="6" xfId="0" applyFont="1" applyFill="1" applyBorder="1" applyAlignment="1">
      <alignment vertical="center"/>
    </xf>
    <xf numFmtId="0" fontId="12" fillId="6" borderId="6" xfId="0" applyFont="1" applyFill="1" applyBorder="1" applyAlignment="1">
      <alignment horizontal="center" vertical="center" wrapText="1"/>
    </xf>
    <xf numFmtId="0" fontId="0" fillId="0" borderId="10" xfId="0" applyBorder="1"/>
    <xf numFmtId="0" fontId="21" fillId="5" borderId="4" xfId="0" applyFont="1" applyFill="1" applyBorder="1" applyAlignment="1">
      <alignment horizontal="center" vertical="center"/>
    </xf>
    <xf numFmtId="0" fontId="0" fillId="0" borderId="11" xfId="0" applyBorder="1"/>
    <xf numFmtId="0" fontId="21" fillId="7" borderId="4" xfId="0" applyFont="1" applyFill="1" applyBorder="1" applyAlignment="1">
      <alignment horizontal="center" vertical="center"/>
    </xf>
    <xf numFmtId="0" fontId="0" fillId="0" borderId="12" xfId="0" applyBorder="1"/>
    <xf numFmtId="0" fontId="0" fillId="0" borderId="13" xfId="0" applyBorder="1"/>
    <xf numFmtId="0" fontId="0" fillId="0" borderId="14" xfId="0" applyBorder="1"/>
    <xf numFmtId="166" fontId="5" fillId="0" borderId="0" xfId="0" applyNumberFormat="1" applyFont="1" applyAlignment="1">
      <alignment horizontal="center"/>
    </xf>
    <xf numFmtId="0" fontId="38" fillId="0" borderId="0" xfId="0" applyFont="1" applyAlignment="1">
      <alignment vertical="center"/>
    </xf>
    <xf numFmtId="0" fontId="24" fillId="0" borderId="0" xfId="0" applyFont="1"/>
    <xf numFmtId="0" fontId="5" fillId="0" borderId="7" xfId="0" applyFont="1" applyBorder="1"/>
    <xf numFmtId="166" fontId="5" fillId="0" borderId="8" xfId="0" applyNumberFormat="1" applyFont="1" applyBorder="1" applyAlignment="1">
      <alignment horizontal="center"/>
    </xf>
    <xf numFmtId="0" fontId="5" fillId="0" borderId="8" xfId="0" applyFont="1" applyBorder="1"/>
    <xf numFmtId="0" fontId="5" fillId="0" borderId="9" xfId="0" applyFont="1" applyBorder="1"/>
    <xf numFmtId="166" fontId="15" fillId="4" borderId="4" xfId="0" applyNumberFormat="1" applyFont="1" applyFill="1" applyBorder="1" applyAlignment="1">
      <alignment horizontal="center" vertical="center" wrapText="1"/>
    </xf>
    <xf numFmtId="0" fontId="12" fillId="4" borderId="4" xfId="0" applyFont="1" applyFill="1" applyBorder="1" applyAlignment="1">
      <alignment horizontal="center" vertical="center"/>
    </xf>
    <xf numFmtId="0" fontId="15" fillId="4"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166" fontId="5" fillId="0" borderId="13" xfId="0" applyNumberFormat="1" applyFont="1" applyBorder="1" applyAlignment="1">
      <alignment horizontal="center"/>
    </xf>
    <xf numFmtId="0" fontId="90" fillId="0" borderId="0" xfId="0" applyFont="1"/>
    <xf numFmtId="0" fontId="13" fillId="0" borderId="0" xfId="0" applyFont="1"/>
    <xf numFmtId="0" fontId="18" fillId="5" borderId="47" xfId="0" applyFont="1" applyFill="1" applyBorder="1" applyAlignment="1">
      <alignment horizontal="center" vertical="center" wrapText="1"/>
    </xf>
    <xf numFmtId="0" fontId="12" fillId="4" borderId="48" xfId="0" applyFont="1" applyFill="1" applyBorder="1" applyAlignment="1">
      <alignment horizontal="center" vertical="center"/>
    </xf>
    <xf numFmtId="0" fontId="12" fillId="4" borderId="26"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12" fillId="4" borderId="41" xfId="0" applyFont="1" applyFill="1" applyBorder="1" applyAlignment="1">
      <alignment horizontal="center" vertical="center" wrapText="1"/>
    </xf>
    <xf numFmtId="0" fontId="3" fillId="0" borderId="48" xfId="0" applyFont="1" applyBorder="1" applyAlignment="1">
      <alignment horizontal="left"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24" fillId="0" borderId="0" xfId="0" applyFont="1" applyAlignment="1">
      <alignment wrapText="1"/>
    </xf>
    <xf numFmtId="0" fontId="50" fillId="0" borderId="8" xfId="0" applyFont="1" applyBorder="1"/>
    <xf numFmtId="0" fontId="50" fillId="0" borderId="0" xfId="0" applyFont="1"/>
    <xf numFmtId="0" fontId="12" fillId="0" borderId="0" xfId="0" applyFont="1" applyAlignment="1">
      <alignment vertical="center" wrapText="1"/>
    </xf>
    <xf numFmtId="0" fontId="12" fillId="12" borderId="60" xfId="0" applyFont="1" applyFill="1" applyBorder="1" applyAlignment="1">
      <alignment horizontal="center" vertical="center" wrapText="1"/>
    </xf>
    <xf numFmtId="0" fontId="36" fillId="5" borderId="52" xfId="0" applyFont="1" applyFill="1" applyBorder="1" applyAlignment="1">
      <alignment horizontal="center" vertical="center" wrapText="1"/>
    </xf>
    <xf numFmtId="0" fontId="36" fillId="5" borderId="53"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5" fillId="0" borderId="11" xfId="0" applyFont="1" applyBorder="1" applyAlignment="1">
      <alignment wrapText="1"/>
    </xf>
    <xf numFmtId="0" fontId="16" fillId="0" borderId="0" xfId="0" applyFont="1" applyAlignment="1">
      <alignment horizontal="center" vertical="center" wrapText="1"/>
    </xf>
    <xf numFmtId="166" fontId="3" fillId="0" borderId="41" xfId="0" applyNumberFormat="1" applyFont="1" applyBorder="1" applyAlignment="1">
      <alignment horizontal="center" vertical="center" wrapText="1"/>
    </xf>
    <xf numFmtId="164" fontId="51" fillId="5" borderId="4" xfId="0" applyNumberFormat="1" applyFont="1" applyFill="1" applyBorder="1" applyAlignment="1">
      <alignment vertical="center"/>
    </xf>
    <xf numFmtId="164" fontId="23" fillId="8" borderId="5" xfId="0" applyNumberFormat="1" applyFont="1" applyFill="1" applyBorder="1" applyAlignment="1">
      <alignment horizontal="right" vertical="center"/>
    </xf>
    <xf numFmtId="0" fontId="3" fillId="8" borderId="27" xfId="0" applyFont="1" applyFill="1" applyBorder="1" applyAlignment="1">
      <alignment horizontal="left" vertical="center" wrapText="1"/>
    </xf>
    <xf numFmtId="164" fontId="3" fillId="8" borderId="29" xfId="0" applyNumberFormat="1" applyFont="1" applyFill="1" applyBorder="1" applyAlignment="1">
      <alignment horizontal="right" vertical="center"/>
    </xf>
    <xf numFmtId="0" fontId="3" fillId="8" borderId="31" xfId="0" applyFont="1" applyFill="1" applyBorder="1" applyAlignment="1">
      <alignment horizontal="left" vertical="center" wrapText="1"/>
    </xf>
    <xf numFmtId="164" fontId="21" fillId="0" borderId="0" xfId="0" applyNumberFormat="1" applyFont="1" applyAlignment="1">
      <alignment vertical="center"/>
    </xf>
    <xf numFmtId="0" fontId="12" fillId="4" borderId="62" xfId="0" applyFont="1" applyFill="1" applyBorder="1" applyAlignment="1">
      <alignment horizontal="center" vertical="center" wrapText="1"/>
    </xf>
    <xf numFmtId="0" fontId="12" fillId="0" borderId="11" xfId="0" applyFont="1" applyBorder="1" applyAlignment="1">
      <alignment vertical="center" wrapText="1"/>
    </xf>
    <xf numFmtId="164" fontId="3" fillId="8" borderId="20" xfId="0" applyNumberFormat="1" applyFont="1" applyFill="1" applyBorder="1" applyAlignment="1">
      <alignment horizontal="right" vertical="center"/>
    </xf>
    <xf numFmtId="0" fontId="3" fillId="8" borderId="50" xfId="0" applyFont="1" applyFill="1" applyBorder="1" applyAlignment="1">
      <alignment horizontal="left" vertical="center" wrapText="1"/>
    </xf>
    <xf numFmtId="0" fontId="14" fillId="0" borderId="11" xfId="0" applyFont="1" applyBorder="1" applyAlignment="1">
      <alignment horizontal="left" vertical="center" wrapText="1"/>
    </xf>
    <xf numFmtId="0" fontId="102" fillId="5" borderId="55" xfId="0" applyFont="1" applyFill="1" applyBorder="1" applyAlignment="1">
      <alignment vertical="center" wrapText="1"/>
    </xf>
    <xf numFmtId="0" fontId="36" fillId="0" borderId="0" xfId="0" applyFont="1" applyAlignment="1">
      <alignment horizontal="right" vertical="center"/>
    </xf>
    <xf numFmtId="165" fontId="15" fillId="0" borderId="0" xfId="0" applyNumberFormat="1" applyFont="1" applyAlignment="1">
      <alignment horizontal="right" vertical="center"/>
    </xf>
    <xf numFmtId="165" fontId="33" fillId="0" borderId="0" xfId="0" applyNumberFormat="1" applyFont="1" applyAlignment="1">
      <alignment vertical="center"/>
    </xf>
    <xf numFmtId="0" fontId="63" fillId="7" borderId="22" xfId="0" applyFont="1" applyFill="1" applyBorder="1" applyAlignment="1">
      <alignment vertical="center" wrapText="1"/>
    </xf>
    <xf numFmtId="0" fontId="63" fillId="7" borderId="23" xfId="0" applyFont="1" applyFill="1" applyBorder="1" applyAlignment="1">
      <alignment horizontal="left" vertical="center" wrapText="1"/>
    </xf>
    <xf numFmtId="0" fontId="29" fillId="0" borderId="0" xfId="0" applyFont="1" applyAlignment="1">
      <alignment vertical="center"/>
    </xf>
    <xf numFmtId="0" fontId="79" fillId="0" borderId="21" xfId="0" applyFont="1" applyBorder="1" applyAlignment="1">
      <alignment vertical="center" wrapText="1"/>
    </xf>
    <xf numFmtId="0" fontId="85" fillId="0" borderId="17" xfId="0" applyFont="1" applyBorder="1" applyAlignment="1">
      <alignment horizontal="left" vertical="center"/>
    </xf>
    <xf numFmtId="0" fontId="84" fillId="0" borderId="0" xfId="0" applyFont="1" applyAlignment="1">
      <alignment horizontal="center" vertical="center"/>
    </xf>
    <xf numFmtId="0" fontId="79" fillId="0" borderId="6" xfId="0" applyFont="1" applyBorder="1" applyAlignment="1">
      <alignment vertical="center"/>
    </xf>
    <xf numFmtId="0" fontId="80" fillId="0" borderId="18" xfId="0" applyFont="1" applyBorder="1" applyAlignment="1">
      <alignment horizontal="center" vertical="center"/>
    </xf>
    <xf numFmtId="0" fontId="0" fillId="0" borderId="0" xfId="0" applyAlignment="1">
      <alignment horizontal="left" vertical="center"/>
    </xf>
    <xf numFmtId="0" fontId="79" fillId="0" borderId="6" xfId="0" applyFont="1" applyBorder="1" applyAlignment="1">
      <alignment vertical="center" wrapText="1"/>
    </xf>
    <xf numFmtId="0" fontId="0" fillId="0" borderId="30" xfId="0" applyBorder="1" applyAlignment="1">
      <alignment horizontal="left" vertical="center"/>
    </xf>
    <xf numFmtId="0" fontId="79" fillId="0" borderId="0" xfId="0" applyFont="1" applyAlignment="1">
      <alignment vertical="center"/>
    </xf>
    <xf numFmtId="0" fontId="86" fillId="0" borderId="30" xfId="0" applyFont="1" applyBorder="1" applyAlignment="1">
      <alignment horizontal="left" vertical="center"/>
    </xf>
    <xf numFmtId="0" fontId="79" fillId="0" borderId="43" xfId="0" applyFont="1" applyBorder="1" applyAlignment="1">
      <alignment vertical="center" wrapText="1"/>
    </xf>
    <xf numFmtId="0" fontId="82" fillId="3" borderId="22" xfId="0" applyFont="1" applyFill="1" applyBorder="1" applyAlignment="1">
      <alignment vertical="center" wrapText="1"/>
    </xf>
    <xf numFmtId="0" fontId="82" fillId="3" borderId="23" xfId="0" applyFont="1" applyFill="1" applyBorder="1" applyAlignment="1">
      <alignment horizontal="left" vertical="center" wrapText="1"/>
    </xf>
    <xf numFmtId="0" fontId="82" fillId="0" borderId="0" xfId="0" applyFont="1" applyAlignment="1">
      <alignment horizontal="center" vertical="center" wrapText="1"/>
    </xf>
    <xf numFmtId="0" fontId="0" fillId="0" borderId="0" xfId="0" applyAlignment="1">
      <alignment horizontal="center"/>
    </xf>
    <xf numFmtId="0" fontId="79" fillId="0" borderId="6" xfId="0" applyFont="1" applyBorder="1" applyAlignment="1">
      <alignment vertical="top" wrapText="1"/>
    </xf>
    <xf numFmtId="0" fontId="0" fillId="0" borderId="30" xfId="0" applyBorder="1" applyAlignment="1">
      <alignment horizontal="left" vertical="top"/>
    </xf>
    <xf numFmtId="0" fontId="0" fillId="0" borderId="0" xfId="0" quotePrefix="1" applyAlignment="1">
      <alignment horizontal="center" vertical="center"/>
    </xf>
    <xf numFmtId="3" fontId="0" fillId="0" borderId="30" xfId="0" applyNumberFormat="1" applyBorder="1" applyAlignment="1">
      <alignment horizontal="left" vertical="center"/>
    </xf>
    <xf numFmtId="0" fontId="0" fillId="0" borderId="0" xfId="0" quotePrefix="1" applyAlignment="1">
      <alignment vertical="center"/>
    </xf>
    <xf numFmtId="0" fontId="79" fillId="0" borderId="22" xfId="0" applyFont="1" applyBorder="1" applyAlignment="1">
      <alignment vertical="center" wrapText="1"/>
    </xf>
    <xf numFmtId="0" fontId="0" fillId="0" borderId="6" xfId="0" applyBorder="1"/>
    <xf numFmtId="0" fontId="82" fillId="3" borderId="30" xfId="0" applyFont="1" applyFill="1" applyBorder="1" applyAlignment="1">
      <alignment horizontal="left" vertical="center" wrapText="1"/>
    </xf>
    <xf numFmtId="0" fontId="83" fillId="0" borderId="0" xfId="0" applyFont="1" applyAlignment="1">
      <alignment vertical="center"/>
    </xf>
    <xf numFmtId="164" fontId="0" fillId="0" borderId="17" xfId="0" applyNumberFormat="1" applyBorder="1" applyAlignment="1">
      <alignment horizontal="left" vertical="center"/>
    </xf>
    <xf numFmtId="164" fontId="0" fillId="0" borderId="0" xfId="0" applyNumberFormat="1" applyAlignment="1">
      <alignment horizontal="left" vertical="center"/>
    </xf>
    <xf numFmtId="164" fontId="0" fillId="0" borderId="30" xfId="0" applyNumberFormat="1" applyBorder="1" applyAlignment="1">
      <alignment horizontal="left" vertical="center"/>
    </xf>
    <xf numFmtId="164" fontId="54" fillId="0" borderId="30" xfId="0" applyNumberFormat="1" applyFont="1" applyBorder="1" applyAlignment="1">
      <alignment horizontal="left" vertical="center"/>
    </xf>
    <xf numFmtId="9" fontId="54" fillId="0" borderId="30" xfId="2" applyFont="1" applyBorder="1" applyAlignment="1" applyProtection="1">
      <alignment horizontal="left" vertical="center"/>
    </xf>
    <xf numFmtId="0" fontId="79" fillId="0" borderId="21" xfId="0" applyFont="1" applyBorder="1" applyAlignment="1">
      <alignment vertical="top" wrapText="1"/>
    </xf>
    <xf numFmtId="0" fontId="0" fillId="0" borderId="17" xfId="0" applyBorder="1" applyAlignment="1">
      <alignment horizontal="left" vertical="top" wrapText="1"/>
    </xf>
    <xf numFmtId="0" fontId="0" fillId="0" borderId="0" xfId="0" applyAlignment="1">
      <alignment horizontal="center" vertical="center"/>
    </xf>
    <xf numFmtId="0" fontId="0" fillId="0" borderId="30" xfId="0" applyBorder="1" applyAlignment="1">
      <alignment horizontal="left" vertical="top" wrapText="1"/>
    </xf>
    <xf numFmtId="0" fontId="0" fillId="0" borderId="3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3" fontId="0" fillId="0" borderId="0" xfId="0" applyNumberFormat="1" applyAlignment="1">
      <alignment horizontal="left" vertical="center"/>
    </xf>
    <xf numFmtId="0" fontId="88" fillId="0" borderId="30" xfId="0" applyFont="1" applyBorder="1" applyAlignment="1">
      <alignment horizontal="left" vertical="center" wrapText="1"/>
    </xf>
    <xf numFmtId="0" fontId="0" fillId="0" borderId="23" xfId="0" applyBorder="1" applyAlignment="1">
      <alignment horizontal="left" vertical="center"/>
    </xf>
    <xf numFmtId="0" fontId="0" fillId="0" borderId="16" xfId="0" applyBorder="1"/>
    <xf numFmtId="0" fontId="88" fillId="0" borderId="16" xfId="0" applyFont="1" applyBorder="1" applyAlignment="1">
      <alignment horizontal="left" vertical="center" wrapText="1"/>
    </xf>
    <xf numFmtId="0" fontId="88" fillId="0" borderId="0" xfId="0" applyFont="1" applyAlignment="1">
      <alignment horizontal="left" vertical="center" wrapText="1"/>
    </xf>
    <xf numFmtId="0" fontId="82" fillId="3" borderId="5" xfId="0" applyFont="1" applyFill="1" applyBorder="1" applyAlignment="1">
      <alignment vertical="center" wrapText="1"/>
    </xf>
    <xf numFmtId="0" fontId="88" fillId="3" borderId="17" xfId="0" applyFont="1" applyFill="1" applyBorder="1" applyAlignment="1">
      <alignment horizontal="left" vertical="center" wrapText="1"/>
    </xf>
    <xf numFmtId="0" fontId="110" fillId="0" borderId="6" xfId="0" applyFont="1" applyBorder="1" applyAlignment="1">
      <alignment vertical="center" wrapText="1"/>
    </xf>
    <xf numFmtId="0" fontId="91" fillId="0" borderId="19" xfId="0" applyFont="1" applyBorder="1" applyAlignment="1">
      <alignment horizontal="left" vertical="center" wrapText="1"/>
    </xf>
    <xf numFmtId="0" fontId="91" fillId="0" borderId="54" xfId="0" applyFont="1" applyBorder="1" applyAlignment="1">
      <alignment horizontal="left" vertical="center" wrapText="1"/>
    </xf>
    <xf numFmtId="0" fontId="110" fillId="0" borderId="22" xfId="0" applyFont="1" applyBorder="1" applyAlignment="1">
      <alignment vertical="center" wrapText="1"/>
    </xf>
    <xf numFmtId="0" fontId="79" fillId="0" borderId="0" xfId="0" applyFont="1" applyAlignment="1">
      <alignment vertical="center" wrapText="1"/>
    </xf>
    <xf numFmtId="0" fontId="80" fillId="0" borderId="6" xfId="0" applyFont="1" applyBorder="1" applyAlignment="1">
      <alignment vertical="center"/>
    </xf>
    <xf numFmtId="0" fontId="80" fillId="0" borderId="6" xfId="0" applyFont="1" applyBorder="1" applyAlignment="1">
      <alignment vertical="center" wrapText="1"/>
    </xf>
    <xf numFmtId="0" fontId="91" fillId="0" borderId="20" xfId="0" applyFont="1" applyBorder="1" applyAlignment="1">
      <alignment horizontal="left" vertical="center" wrapText="1"/>
    </xf>
    <xf numFmtId="0" fontId="28" fillId="0" borderId="0" xfId="0" applyFont="1" applyAlignment="1">
      <alignment wrapText="1"/>
    </xf>
    <xf numFmtId="0" fontId="28" fillId="0" borderId="0" xfId="0" applyFont="1" applyAlignment="1">
      <alignment horizontal="center" wrapText="1"/>
    </xf>
    <xf numFmtId="3" fontId="3" fillId="0" borderId="4" xfId="0" applyNumberFormat="1" applyFont="1" applyBorder="1" applyAlignment="1" applyProtection="1">
      <alignment horizontal="left" vertical="center" wrapText="1"/>
      <protection locked="0"/>
    </xf>
    <xf numFmtId="0" fontId="5" fillId="0" borderId="63" xfId="0" applyFont="1" applyBorder="1"/>
    <xf numFmtId="0" fontId="5" fillId="0" borderId="64" xfId="0" applyFont="1" applyBorder="1"/>
    <xf numFmtId="0" fontId="5" fillId="0" borderId="65" xfId="0" applyFont="1" applyBorder="1"/>
    <xf numFmtId="0" fontId="5" fillId="0" borderId="66" xfId="0" applyFont="1" applyBorder="1"/>
    <xf numFmtId="0" fontId="5" fillId="0" borderId="67" xfId="0" applyFont="1" applyBorder="1"/>
    <xf numFmtId="0" fontId="5" fillId="0" borderId="66" xfId="0" applyFont="1" applyBorder="1" applyAlignment="1">
      <alignment vertical="center" wrapText="1"/>
    </xf>
    <xf numFmtId="0" fontId="5" fillId="0" borderId="67" xfId="0" applyFont="1" applyBorder="1" applyAlignment="1">
      <alignment vertical="center"/>
    </xf>
    <xf numFmtId="0" fontId="5" fillId="0" borderId="66" xfId="0" applyFont="1" applyBorder="1" applyAlignment="1">
      <alignment wrapText="1"/>
    </xf>
    <xf numFmtId="0" fontId="5" fillId="16" borderId="21" xfId="0" applyFont="1" applyFill="1" applyBorder="1"/>
    <xf numFmtId="0" fontId="5" fillId="16" borderId="16" xfId="0" applyFont="1" applyFill="1" applyBorder="1"/>
    <xf numFmtId="0" fontId="5" fillId="16" borderId="17" xfId="0" applyFont="1" applyFill="1" applyBorder="1"/>
    <xf numFmtId="171" fontId="7" fillId="0" borderId="4" xfId="3" applyNumberFormat="1" applyFont="1" applyFill="1" applyBorder="1" applyAlignment="1">
      <alignment vertical="center"/>
    </xf>
    <xf numFmtId="171" fontId="123" fillId="0" borderId="4" xfId="3" applyNumberFormat="1" applyFont="1" applyFill="1" applyBorder="1" applyAlignment="1">
      <alignment vertical="center"/>
    </xf>
    <xf numFmtId="0" fontId="5" fillId="16" borderId="0" xfId="0" applyFont="1" applyFill="1" applyAlignment="1">
      <alignment vertical="center"/>
    </xf>
    <xf numFmtId="0" fontId="5" fillId="16" borderId="30" xfId="0" applyFont="1" applyFill="1" applyBorder="1" applyAlignment="1">
      <alignment vertical="center"/>
    </xf>
    <xf numFmtId="171" fontId="5" fillId="16" borderId="0" xfId="3" applyNumberFormat="1" applyFont="1" applyFill="1" applyBorder="1" applyAlignment="1" applyProtection="1">
      <alignment vertical="center"/>
      <protection hidden="1"/>
    </xf>
    <xf numFmtId="0" fontId="5" fillId="16" borderId="6" xfId="0" applyFont="1" applyFill="1" applyBorder="1" applyAlignment="1">
      <alignment vertical="center"/>
    </xf>
    <xf numFmtId="0" fontId="5" fillId="16" borderId="22" xfId="0" applyFont="1" applyFill="1" applyBorder="1"/>
    <xf numFmtId="0" fontId="5" fillId="16" borderId="1" xfId="0" applyFont="1" applyFill="1" applyBorder="1"/>
    <xf numFmtId="0" fontId="5" fillId="16" borderId="23" xfId="0" applyFont="1" applyFill="1" applyBorder="1"/>
    <xf numFmtId="0" fontId="5" fillId="0" borderId="71" xfId="0" applyFont="1" applyBorder="1" applyAlignment="1">
      <alignment wrapText="1"/>
    </xf>
    <xf numFmtId="0" fontId="5" fillId="0" borderId="72" xfId="0" applyFont="1" applyBorder="1"/>
    <xf numFmtId="0" fontId="5" fillId="0" borderId="73" xfId="0" applyFont="1" applyBorder="1"/>
    <xf numFmtId="3" fontId="124" fillId="0" borderId="30" xfId="0" applyNumberFormat="1" applyFont="1" applyBorder="1" applyAlignment="1">
      <alignment horizontal="left" vertical="top" wrapText="1"/>
    </xf>
    <xf numFmtId="0" fontId="54" fillId="0" borderId="0" xfId="0" applyFont="1" applyAlignment="1">
      <alignment horizontal="center" wrapText="1"/>
    </xf>
    <xf numFmtId="0" fontId="54" fillId="0" borderId="0" xfId="0" applyFont="1" applyAlignment="1">
      <alignment horizontal="center"/>
    </xf>
    <xf numFmtId="0" fontId="3" fillId="0" borderId="4" xfId="0" applyFont="1" applyBorder="1" applyAlignment="1">
      <alignment horizontal="left" vertical="center" wrapText="1"/>
    </xf>
    <xf numFmtId="166" fontId="3" fillId="0" borderId="75" xfId="0" applyNumberFormat="1" applyFont="1" applyBorder="1" applyAlignment="1">
      <alignment horizontal="center" vertical="center" wrapText="1"/>
    </xf>
    <xf numFmtId="0" fontId="3" fillId="0" borderId="19" xfId="0" applyFont="1" applyBorder="1" applyAlignment="1">
      <alignment horizontal="left" vertical="center" wrapText="1"/>
    </xf>
    <xf numFmtId="164" fontId="95" fillId="0" borderId="19" xfId="0" applyNumberFormat="1" applyFont="1" applyBorder="1" applyAlignment="1" applyProtection="1">
      <alignment vertical="center"/>
      <protection locked="0"/>
    </xf>
    <xf numFmtId="164" fontId="51" fillId="5" borderId="19" xfId="0" applyNumberFormat="1" applyFont="1" applyFill="1" applyBorder="1" applyAlignment="1">
      <alignment vertical="center"/>
    </xf>
    <xf numFmtId="164" fontId="95" fillId="7" borderId="19" xfId="0" applyNumberFormat="1" applyFont="1" applyFill="1" applyBorder="1" applyAlignment="1" applyProtection="1">
      <alignment horizontal="right" vertical="center"/>
      <protection locked="0"/>
    </xf>
    <xf numFmtId="164" fontId="3" fillId="8" borderId="19" xfId="0" applyNumberFormat="1" applyFont="1" applyFill="1" applyBorder="1" applyAlignment="1">
      <alignment horizontal="right" vertical="center"/>
    </xf>
    <xf numFmtId="164" fontId="23" fillId="8" borderId="21" xfId="0" applyNumberFormat="1" applyFont="1" applyFill="1" applyBorder="1" applyAlignment="1">
      <alignment horizontal="right" vertical="center"/>
    </xf>
    <xf numFmtId="0" fontId="3" fillId="8" borderId="76" xfId="0" applyFont="1" applyFill="1" applyBorder="1" applyAlignment="1">
      <alignment horizontal="left" vertical="center" wrapText="1"/>
    </xf>
    <xf numFmtId="164" fontId="36" fillId="5" borderId="42" xfId="0" applyNumberFormat="1" applyFont="1" applyFill="1" applyBorder="1" applyAlignment="1">
      <alignment vertical="center"/>
    </xf>
    <xf numFmtId="165" fontId="15" fillId="11" borderId="42" xfId="0" applyNumberFormat="1" applyFont="1" applyFill="1" applyBorder="1" applyAlignment="1">
      <alignment horizontal="right" vertical="center"/>
    </xf>
    <xf numFmtId="165" fontId="15" fillId="6" borderId="42" xfId="0" applyNumberFormat="1" applyFont="1" applyFill="1" applyBorder="1" applyAlignment="1">
      <alignment vertical="center"/>
    </xf>
    <xf numFmtId="165" fontId="15" fillId="9" borderId="42" xfId="0" applyNumberFormat="1" applyFont="1" applyFill="1" applyBorder="1" applyAlignment="1">
      <alignment horizontal="right" vertical="center"/>
    </xf>
    <xf numFmtId="165" fontId="15" fillId="9" borderId="60" xfId="0" applyNumberFormat="1" applyFont="1" applyFill="1" applyBorder="1" applyAlignment="1">
      <alignment horizontal="right" vertical="center"/>
    </xf>
    <xf numFmtId="0" fontId="11" fillId="12" borderId="60" xfId="0" applyFont="1" applyFill="1" applyBorder="1"/>
    <xf numFmtId="0" fontId="5" fillId="12" borderId="60" xfId="0" applyFont="1" applyFill="1" applyBorder="1"/>
    <xf numFmtId="165" fontId="33" fillId="6" borderId="62" xfId="0" applyNumberFormat="1" applyFont="1" applyFill="1" applyBorder="1" applyAlignment="1">
      <alignment vertical="center"/>
    </xf>
    <xf numFmtId="165" fontId="33" fillId="3" borderId="74" xfId="0" applyNumberFormat="1" applyFont="1" applyFill="1" applyBorder="1" applyAlignment="1">
      <alignment horizontal="right" vertical="center"/>
    </xf>
    <xf numFmtId="0" fontId="3" fillId="0" borderId="4" xfId="0" applyFont="1" applyBorder="1" applyAlignment="1" applyProtection="1">
      <alignment horizontal="left" vertical="center" wrapText="1"/>
      <protection locked="0"/>
    </xf>
    <xf numFmtId="0" fontId="15" fillId="4" borderId="5" xfId="0" applyFont="1" applyFill="1" applyBorder="1" applyAlignment="1">
      <alignment horizontal="left" vertical="center"/>
    </xf>
    <xf numFmtId="0" fontId="15" fillId="4" borderId="3" xfId="0" applyFont="1" applyFill="1" applyBorder="1" applyAlignment="1">
      <alignment horizontal="left" vertical="center"/>
    </xf>
    <xf numFmtId="0" fontId="3" fillId="4" borderId="5"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4" fillId="2" borderId="5" xfId="0" applyFont="1" applyFill="1" applyBorder="1" applyAlignment="1">
      <alignment horizontal="center" vertical="center" wrapText="1"/>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113" fillId="3" borderId="0" xfId="0" applyFont="1" applyFill="1" applyAlignment="1">
      <alignment horizontal="center" vertical="center"/>
    </xf>
    <xf numFmtId="0" fontId="18" fillId="0" borderId="21"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3" xfId="0" applyFont="1" applyBorder="1" applyAlignment="1">
      <alignment horizontal="center" vertical="center" wrapText="1"/>
    </xf>
    <xf numFmtId="0" fontId="112" fillId="4" borderId="5" xfId="0" applyFont="1" applyFill="1" applyBorder="1" applyAlignment="1">
      <alignment horizontal="left" vertical="center" wrapText="1"/>
    </xf>
    <xf numFmtId="0" fontId="112" fillId="4" borderId="3" xfId="0" applyFont="1" applyFill="1" applyBorder="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3" fillId="4" borderId="0" xfId="0" applyFont="1" applyFill="1" applyAlignment="1">
      <alignment vertical="center"/>
    </xf>
    <xf numFmtId="0" fontId="33" fillId="4" borderId="30" xfId="0" applyFont="1" applyFill="1" applyBorder="1" applyAlignment="1">
      <alignment vertical="center"/>
    </xf>
    <xf numFmtId="0" fontId="24" fillId="5" borderId="5" xfId="0" applyFont="1" applyFill="1" applyBorder="1" applyAlignment="1">
      <alignment horizontal="center" vertical="center"/>
    </xf>
    <xf numFmtId="0" fontId="24" fillId="5" borderId="3" xfId="0" applyFont="1" applyFill="1" applyBorder="1" applyAlignment="1">
      <alignment horizontal="center" vertical="center"/>
    </xf>
    <xf numFmtId="0" fontId="24" fillId="14" borderId="5" xfId="0" applyFont="1" applyFill="1" applyBorder="1" applyAlignment="1">
      <alignment horizontal="center" vertical="center" wrapText="1"/>
    </xf>
    <xf numFmtId="0" fontId="24" fillId="14" borderId="2" xfId="0" applyFont="1" applyFill="1" applyBorder="1" applyAlignment="1">
      <alignment horizontal="center" vertical="center" wrapText="1"/>
    </xf>
    <xf numFmtId="0" fontId="24" fillId="14" borderId="3" xfId="0" applyFont="1" applyFill="1" applyBorder="1" applyAlignment="1">
      <alignment horizontal="center" vertical="center" wrapText="1"/>
    </xf>
    <xf numFmtId="0" fontId="49" fillId="0" borderId="0" xfId="1" applyFont="1" applyAlignment="1" applyProtection="1">
      <alignment horizontal="left" vertical="center" wrapText="1"/>
    </xf>
    <xf numFmtId="0" fontId="21" fillId="0" borderId="5" xfId="0" applyFont="1" applyBorder="1" applyAlignment="1">
      <alignment horizontal="left" vertical="center" wrapText="1"/>
    </xf>
    <xf numFmtId="0" fontId="21" fillId="0" borderId="3" xfId="0" applyFont="1" applyBorder="1" applyAlignment="1">
      <alignment horizontal="left" vertical="center" wrapText="1"/>
    </xf>
    <xf numFmtId="0" fontId="61" fillId="0" borderId="0" xfId="0" applyFont="1" applyAlignment="1">
      <alignment vertical="center"/>
    </xf>
    <xf numFmtId="0" fontId="47" fillId="0" borderId="0" xfId="0" applyFont="1" applyAlignment="1">
      <alignment horizontal="left" vertical="center"/>
    </xf>
    <xf numFmtId="0" fontId="15" fillId="4" borderId="1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30" fillId="12" borderId="19" xfId="0" applyFont="1" applyFill="1" applyBorder="1" applyAlignment="1">
      <alignment horizontal="center" vertical="center" wrapText="1"/>
    </xf>
    <xf numFmtId="0" fontId="30" fillId="12" borderId="20" xfId="0" applyFont="1" applyFill="1" applyBorder="1" applyAlignment="1">
      <alignment horizontal="center" vertical="center" wrapText="1"/>
    </xf>
    <xf numFmtId="0" fontId="15" fillId="4" borderId="6" xfId="0" applyFont="1" applyFill="1" applyBorder="1" applyAlignment="1">
      <alignment horizontal="center" vertical="center"/>
    </xf>
    <xf numFmtId="0" fontId="15" fillId="4" borderId="0" xfId="0" applyFont="1" applyFill="1" applyAlignment="1">
      <alignment horizontal="center" vertical="center"/>
    </xf>
    <xf numFmtId="0" fontId="15" fillId="4" borderId="22" xfId="0" applyFont="1" applyFill="1" applyBorder="1" applyAlignment="1">
      <alignment horizontal="center" vertical="center"/>
    </xf>
    <xf numFmtId="0" fontId="15" fillId="4" borderId="1" xfId="0" applyFont="1" applyFill="1" applyBorder="1" applyAlignment="1">
      <alignment horizontal="center" vertical="center"/>
    </xf>
    <xf numFmtId="0" fontId="65" fillId="0" borderId="32" xfId="0" applyFont="1" applyBorder="1" applyAlignment="1">
      <alignment horizontal="center" vertical="center" wrapText="1"/>
    </xf>
    <xf numFmtId="0" fontId="65" fillId="0" borderId="33"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0" xfId="0" applyFont="1" applyAlignment="1">
      <alignment horizontal="center" vertical="center" wrapText="1"/>
    </xf>
    <xf numFmtId="0" fontId="65" fillId="0" borderId="36" xfId="0" applyFont="1" applyBorder="1" applyAlignment="1">
      <alignment horizontal="center" vertical="center" wrapText="1"/>
    </xf>
    <xf numFmtId="0" fontId="65"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39" xfId="0" applyFont="1" applyBorder="1" applyAlignment="1">
      <alignment horizontal="center" vertical="center" wrapText="1"/>
    </xf>
    <xf numFmtId="0" fontId="21" fillId="0" borderId="5" xfId="0" applyFont="1" applyBorder="1" applyAlignment="1">
      <alignment horizontal="left" vertical="center"/>
    </xf>
    <xf numFmtId="0" fontId="21" fillId="0" borderId="3" xfId="0" applyFont="1" applyBorder="1" applyAlignment="1">
      <alignment horizontal="left" vertical="center"/>
    </xf>
    <xf numFmtId="0" fontId="10" fillId="0" borderId="16" xfId="0" applyFont="1" applyBorder="1" applyAlignment="1">
      <alignment horizontal="right" vertical="center" wrapText="1"/>
    </xf>
    <xf numFmtId="0" fontId="10" fillId="0" borderId="17" xfId="0" applyFont="1" applyBorder="1" applyAlignment="1">
      <alignment horizontal="right" vertical="center" wrapText="1"/>
    </xf>
    <xf numFmtId="0" fontId="93" fillId="0" borderId="1" xfId="0" applyFont="1" applyBorder="1" applyAlignment="1">
      <alignment horizontal="center" vertical="center" wrapText="1"/>
    </xf>
    <xf numFmtId="0" fontId="93" fillId="0" borderId="23" xfId="0" applyFont="1" applyBorder="1" applyAlignment="1">
      <alignment horizontal="center" vertical="center" wrapText="1"/>
    </xf>
    <xf numFmtId="165" fontId="68" fillId="0" borderId="0" xfId="0" applyNumberFormat="1" applyFont="1" applyAlignment="1">
      <alignment horizontal="center" vertical="center" wrapText="1"/>
    </xf>
    <xf numFmtId="165" fontId="67" fillId="0" borderId="0" xfId="0" applyNumberFormat="1" applyFont="1" applyAlignment="1">
      <alignment horizontal="center" vertical="center"/>
    </xf>
    <xf numFmtId="0" fontId="23" fillId="0" borderId="5" xfId="0" applyFont="1" applyBorder="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0" fontId="21" fillId="5" borderId="6" xfId="0" applyFont="1" applyFill="1" applyBorder="1" applyAlignment="1">
      <alignment horizontal="left" vertical="center"/>
    </xf>
    <xf numFmtId="0" fontId="21" fillId="5" borderId="0" xfId="0" applyFont="1" applyFill="1" applyAlignment="1">
      <alignment horizontal="left" vertical="center"/>
    </xf>
    <xf numFmtId="0" fontId="15" fillId="3" borderId="5"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55" fillId="0" borderId="0" xfId="0" applyFont="1" applyAlignment="1">
      <alignment vertical="center"/>
    </xf>
    <xf numFmtId="0" fontId="49" fillId="0" borderId="0" xfId="1" applyFont="1" applyFill="1" applyAlignment="1" applyProtection="1">
      <alignment horizontal="left" vertical="center"/>
    </xf>
    <xf numFmtId="0" fontId="3" fillId="0" borderId="5"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21" fillId="5" borderId="6" xfId="0" applyFont="1" applyFill="1" applyBorder="1" applyAlignment="1">
      <alignment horizontal="left" vertical="top" wrapText="1"/>
    </xf>
    <xf numFmtId="0" fontId="21" fillId="5" borderId="0" xfId="0" applyFont="1" applyFill="1" applyAlignment="1">
      <alignment horizontal="left" vertical="top" wrapText="1"/>
    </xf>
    <xf numFmtId="0" fontId="21" fillId="5" borderId="4" xfId="0" applyFont="1" applyFill="1" applyBorder="1" applyAlignment="1">
      <alignment horizontal="left" vertical="center"/>
    </xf>
    <xf numFmtId="0" fontId="21" fillId="5" borderId="4" xfId="0" applyFont="1" applyFill="1" applyBorder="1" applyAlignment="1">
      <alignment horizontal="center" vertical="center" wrapText="1"/>
    </xf>
    <xf numFmtId="0" fontId="21" fillId="5" borderId="6" xfId="0" applyFont="1" applyFill="1" applyBorder="1" applyAlignment="1">
      <alignment horizontal="left" vertical="center" wrapText="1"/>
    </xf>
    <xf numFmtId="0" fontId="21" fillId="5" borderId="0" xfId="0" applyFont="1" applyFill="1" applyAlignment="1">
      <alignment horizontal="left" vertical="center" wrapText="1"/>
    </xf>
    <xf numFmtId="0" fontId="47" fillId="0" borderId="0" xfId="0" applyFont="1" applyAlignment="1">
      <alignment horizontal="left" vertical="center" wrapText="1"/>
    </xf>
    <xf numFmtId="0" fontId="95" fillId="0" borderId="5" xfId="0" applyFont="1" applyBorder="1" applyAlignment="1" applyProtection="1">
      <alignment horizontal="left" vertical="center"/>
      <protection locked="0"/>
    </xf>
    <xf numFmtId="0" fontId="95" fillId="0" borderId="3" xfId="0" applyFont="1" applyBorder="1" applyAlignment="1" applyProtection="1">
      <alignment horizontal="left" vertical="center"/>
      <protection locked="0"/>
    </xf>
    <xf numFmtId="0" fontId="93" fillId="5" borderId="6" xfId="0" applyFont="1" applyFill="1" applyBorder="1" applyAlignment="1">
      <alignment horizontal="center" vertical="center" wrapText="1"/>
    </xf>
    <xf numFmtId="0" fontId="93" fillId="5" borderId="0" xfId="0" applyFont="1" applyFill="1" applyAlignment="1">
      <alignment horizontal="center" vertical="center" wrapText="1"/>
    </xf>
    <xf numFmtId="0" fontId="24" fillId="0" borderId="0" xfId="0" applyFont="1" applyAlignment="1">
      <alignment horizontal="right" vertical="center" wrapText="1"/>
    </xf>
    <xf numFmtId="0" fontId="19" fillId="0" borderId="0" xfId="0" applyFont="1" applyAlignment="1">
      <alignment horizontal="center" vertical="center"/>
    </xf>
    <xf numFmtId="167" fontId="23" fillId="0" borderId="5" xfId="0" applyNumberFormat="1" applyFont="1" applyBorder="1" applyAlignment="1" applyProtection="1">
      <alignment horizontal="left" vertical="center"/>
      <protection locked="0"/>
    </xf>
    <xf numFmtId="167" fontId="23" fillId="0" borderId="3" xfId="0" applyNumberFormat="1" applyFont="1" applyBorder="1" applyAlignment="1" applyProtection="1">
      <alignment horizontal="left" vertical="center"/>
      <protection locked="0"/>
    </xf>
    <xf numFmtId="0" fontId="43" fillId="5" borderId="15" xfId="0" applyFont="1" applyFill="1" applyBorder="1" applyAlignment="1">
      <alignment horizontal="left" vertical="center" wrapText="1"/>
    </xf>
    <xf numFmtId="0" fontId="43" fillId="5" borderId="44" xfId="0" applyFont="1" applyFill="1" applyBorder="1" applyAlignment="1">
      <alignment horizontal="left" vertical="center" wrapText="1"/>
    </xf>
    <xf numFmtId="0" fontId="56" fillId="0" borderId="0" xfId="0" applyFont="1" applyAlignment="1">
      <alignment horizontal="left" vertical="center" wrapText="1"/>
    </xf>
    <xf numFmtId="0" fontId="21" fillId="5" borderId="6" xfId="0" applyFont="1" applyFill="1" applyBorder="1" applyAlignment="1">
      <alignment vertical="center"/>
    </xf>
    <xf numFmtId="0" fontId="21" fillId="5" borderId="0" xfId="0" applyFont="1" applyFill="1" applyAlignment="1">
      <alignment vertical="center"/>
    </xf>
    <xf numFmtId="0" fontId="21" fillId="5" borderId="30" xfId="0" applyFont="1" applyFill="1" applyBorder="1" applyAlignment="1">
      <alignment vertical="center"/>
    </xf>
    <xf numFmtId="0" fontId="43" fillId="5" borderId="16" xfId="0" applyFont="1" applyFill="1" applyBorder="1" applyAlignment="1">
      <alignment horizontal="left" vertical="center" wrapText="1"/>
    </xf>
    <xf numFmtId="0" fontId="43" fillId="5" borderId="17" xfId="0" applyFont="1" applyFill="1" applyBorder="1" applyAlignment="1">
      <alignment horizontal="left" vertical="center" wrapText="1"/>
    </xf>
    <xf numFmtId="0" fontId="43" fillId="5" borderId="1" xfId="0" applyFont="1" applyFill="1" applyBorder="1" applyAlignment="1">
      <alignment horizontal="left" vertical="center" wrapText="1"/>
    </xf>
    <xf numFmtId="0" fontId="43" fillId="5" borderId="23" xfId="0" applyFont="1" applyFill="1" applyBorder="1" applyAlignment="1">
      <alignment horizontal="left" vertical="center" wrapText="1"/>
    </xf>
    <xf numFmtId="0" fontId="21" fillId="5" borderId="6" xfId="0" applyFont="1" applyFill="1" applyBorder="1" applyAlignment="1">
      <alignment vertical="top" wrapText="1"/>
    </xf>
    <xf numFmtId="0" fontId="21" fillId="5" borderId="0" xfId="0" applyFont="1" applyFill="1" applyAlignment="1">
      <alignment vertical="top" wrapText="1"/>
    </xf>
    <xf numFmtId="0" fontId="3" fillId="0" borderId="5"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47" fillId="0" borderId="0" xfId="0" applyFont="1" applyAlignment="1">
      <alignment horizontal="center" vertical="center" wrapText="1"/>
    </xf>
    <xf numFmtId="0" fontId="17" fillId="3" borderId="6" xfId="0" applyFont="1" applyFill="1" applyBorder="1" applyAlignment="1">
      <alignment horizontal="center" vertical="center"/>
    </xf>
    <xf numFmtId="0" fontId="17" fillId="3" borderId="0" xfId="0" applyFont="1" applyFill="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45" fillId="7" borderId="4" xfId="1" applyFont="1" applyFill="1" applyBorder="1" applyAlignment="1" applyProtection="1">
      <alignment horizontal="center" vertical="center"/>
    </xf>
    <xf numFmtId="0" fontId="3" fillId="0" borderId="4" xfId="0" applyFont="1" applyBorder="1" applyAlignment="1" applyProtection="1">
      <alignment horizontal="center" vertical="center" wrapText="1"/>
      <protection locked="0"/>
    </xf>
    <xf numFmtId="0" fontId="95" fillId="0" borderId="4" xfId="0" applyFont="1" applyBorder="1" applyAlignment="1" applyProtection="1">
      <alignment horizontal="left" vertical="center" wrapText="1"/>
      <protection locked="0"/>
    </xf>
    <xf numFmtId="0" fontId="21" fillId="5" borderId="30" xfId="0" applyFont="1" applyFill="1" applyBorder="1" applyAlignment="1">
      <alignment horizontal="left" vertical="center"/>
    </xf>
    <xf numFmtId="0" fontId="27" fillId="5" borderId="6" xfId="0" applyFont="1" applyFill="1" applyBorder="1" applyAlignment="1">
      <alignment horizontal="left" vertical="center" wrapText="1"/>
    </xf>
    <xf numFmtId="0" fontId="27" fillId="5" borderId="0" xfId="0" applyFont="1" applyFill="1" applyAlignment="1">
      <alignment horizontal="left" vertical="center" wrapText="1"/>
    </xf>
    <xf numFmtId="0" fontId="103" fillId="5" borderId="6" xfId="0" applyFont="1" applyFill="1" applyBorder="1" applyAlignment="1">
      <alignment horizontal="left"/>
    </xf>
    <xf numFmtId="0" fontId="103" fillId="5" borderId="0" xfId="0" applyFont="1" applyFill="1" applyAlignment="1">
      <alignment horizontal="left"/>
    </xf>
    <xf numFmtId="0" fontId="97" fillId="5" borderId="6" xfId="0" applyFont="1" applyFill="1" applyBorder="1" applyAlignment="1">
      <alignment horizontal="center" vertical="center" wrapText="1"/>
    </xf>
    <xf numFmtId="0" fontId="97" fillId="5" borderId="0" xfId="0" applyFont="1" applyFill="1" applyAlignment="1">
      <alignment horizontal="center" vertical="center" wrapText="1"/>
    </xf>
    <xf numFmtId="0" fontId="97" fillId="5" borderId="30" xfId="0" applyFont="1" applyFill="1" applyBorder="1" applyAlignment="1">
      <alignment horizontal="center" vertical="center" wrapText="1"/>
    </xf>
    <xf numFmtId="0" fontId="3" fillId="0" borderId="5"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12" fillId="4" borderId="6" xfId="0" applyFont="1" applyFill="1" applyBorder="1" applyAlignment="1">
      <alignment horizontal="center" vertical="center" wrapText="1"/>
    </xf>
    <xf numFmtId="0" fontId="12" fillId="4" borderId="0" xfId="0" applyFont="1" applyFill="1" applyAlignment="1">
      <alignment horizontal="center" vertical="center" wrapText="1"/>
    </xf>
    <xf numFmtId="0" fontId="21" fillId="0" borderId="0" xfId="0" applyFont="1" applyAlignment="1">
      <alignment vertical="center"/>
    </xf>
    <xf numFmtId="0" fontId="21" fillId="0" borderId="11" xfId="0" applyFont="1" applyBorder="1" applyAlignment="1">
      <alignment vertical="center"/>
    </xf>
    <xf numFmtId="0" fontId="61" fillId="0" borderId="0" xfId="0" applyFont="1" applyAlignment="1">
      <alignment horizontal="left" vertical="center"/>
    </xf>
    <xf numFmtId="0" fontId="95" fillId="7" borderId="5" xfId="0" applyFont="1" applyFill="1" applyBorder="1" applyAlignment="1" applyProtection="1">
      <alignment horizontal="left" vertical="center"/>
      <protection locked="0"/>
    </xf>
    <xf numFmtId="0" fontId="95" fillId="7" borderId="3" xfId="0" applyFont="1" applyFill="1" applyBorder="1" applyAlignment="1" applyProtection="1">
      <alignment horizontal="left" vertical="center"/>
      <protection locked="0"/>
    </xf>
    <xf numFmtId="0" fontId="113" fillId="6" borderId="5" xfId="0" applyFont="1" applyFill="1" applyBorder="1" applyAlignment="1">
      <alignment horizontal="center" vertical="center"/>
    </xf>
    <xf numFmtId="0" fontId="113" fillId="6" borderId="2" xfId="0" applyFont="1" applyFill="1" applyBorder="1" applyAlignment="1">
      <alignment horizontal="center" vertical="center"/>
    </xf>
    <xf numFmtId="0" fontId="113" fillId="6" borderId="3" xfId="0" applyFont="1" applyFill="1" applyBorder="1" applyAlignment="1">
      <alignment horizontal="center" vertical="center"/>
    </xf>
    <xf numFmtId="0" fontId="12" fillId="6" borderId="6" xfId="0" applyFont="1" applyFill="1" applyBorder="1" applyAlignment="1">
      <alignment horizontal="center" vertical="center" wrapText="1"/>
    </xf>
    <xf numFmtId="0" fontId="12" fillId="6" borderId="0" xfId="0" applyFont="1" applyFill="1" applyAlignment="1">
      <alignment horizontal="center" vertical="center" wrapText="1"/>
    </xf>
    <xf numFmtId="0" fontId="95" fillId="7" borderId="4" xfId="0" applyFont="1" applyFill="1" applyBorder="1" applyAlignment="1" applyProtection="1">
      <alignment horizontal="left" vertical="center"/>
      <protection locked="0"/>
    </xf>
    <xf numFmtId="0" fontId="54" fillId="0" borderId="0" xfId="0" applyFont="1" applyAlignment="1">
      <alignment horizontal="center" vertical="center" wrapText="1"/>
    </xf>
    <xf numFmtId="0" fontId="3" fillId="0" borderId="4" xfId="0" applyFont="1" applyBorder="1" applyAlignment="1" applyProtection="1">
      <alignment horizontal="left" vertical="center"/>
      <protection locked="0"/>
    </xf>
    <xf numFmtId="166" fontId="113" fillId="3" borderId="0" xfId="0" applyNumberFormat="1" applyFont="1" applyFill="1" applyAlignment="1">
      <alignment horizontal="center" vertical="center"/>
    </xf>
    <xf numFmtId="166" fontId="21" fillId="0" borderId="0" xfId="0" applyNumberFormat="1" applyFont="1" applyAlignment="1">
      <alignment horizontal="left" vertical="center"/>
    </xf>
    <xf numFmtId="166" fontId="61" fillId="0" borderId="0" xfId="0" applyNumberFormat="1" applyFont="1" applyAlignment="1">
      <alignment horizontal="left"/>
    </xf>
    <xf numFmtId="0" fontId="21" fillId="0" borderId="0" xfId="0" applyFont="1" applyAlignment="1">
      <alignment horizontal="left" vertical="center"/>
    </xf>
    <xf numFmtId="166" fontId="80" fillId="7" borderId="5" xfId="1" applyNumberFormat="1" applyFont="1" applyFill="1" applyBorder="1" applyAlignment="1" applyProtection="1">
      <alignment horizontal="center" vertical="center"/>
    </xf>
    <xf numFmtId="166" fontId="80" fillId="7" borderId="3" xfId="1" applyNumberFormat="1" applyFont="1" applyFill="1" applyBorder="1" applyAlignment="1" applyProtection="1">
      <alignment horizontal="center" vertical="center"/>
    </xf>
    <xf numFmtId="0" fontId="18" fillId="5" borderId="45"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24" xfId="0" applyFont="1" applyFill="1" applyBorder="1" applyAlignment="1">
      <alignment horizontal="center" vertical="center" wrapText="1"/>
    </xf>
    <xf numFmtId="0" fontId="18" fillId="5" borderId="25" xfId="0" applyFont="1" applyFill="1" applyBorder="1" applyAlignment="1">
      <alignment horizontal="center" vertical="center" wrapText="1"/>
    </xf>
    <xf numFmtId="0" fontId="115" fillId="0" borderId="0" xfId="0" applyFont="1" applyAlignment="1">
      <alignment horizontal="center" vertical="center" wrapText="1"/>
    </xf>
    <xf numFmtId="0" fontId="36" fillId="5" borderId="58" xfId="0" applyFont="1" applyFill="1" applyBorder="1" applyAlignment="1">
      <alignment horizontal="right" vertical="center"/>
    </xf>
    <xf numFmtId="0" fontId="36" fillId="5" borderId="62" xfId="0" applyFont="1" applyFill="1" applyBorder="1" applyAlignment="1">
      <alignment horizontal="right" vertical="center"/>
    </xf>
    <xf numFmtId="0" fontId="15" fillId="4" borderId="58" xfId="0" applyFont="1" applyFill="1" applyBorder="1" applyAlignment="1">
      <alignment horizontal="right" vertical="center"/>
    </xf>
    <xf numFmtId="0" fontId="15" fillId="4" borderId="59" xfId="0" applyFont="1" applyFill="1" applyBorder="1" applyAlignment="1">
      <alignment horizontal="right" vertical="center"/>
    </xf>
    <xf numFmtId="0" fontId="15" fillId="4" borderId="62" xfId="0" applyFont="1" applyFill="1" applyBorder="1" applyAlignment="1">
      <alignment horizontal="right" vertical="center"/>
    </xf>
    <xf numFmtId="0" fontId="113" fillId="3" borderId="58" xfId="0" applyFont="1" applyFill="1" applyBorder="1" applyAlignment="1">
      <alignment horizontal="right" vertical="center"/>
    </xf>
    <xf numFmtId="0" fontId="113" fillId="3" borderId="59" xfId="0" applyFont="1" applyFill="1" applyBorder="1" applyAlignment="1">
      <alignment horizontal="right" vertical="center"/>
    </xf>
    <xf numFmtId="0" fontId="119" fillId="5" borderId="5" xfId="1" applyFont="1" applyFill="1" applyBorder="1" applyAlignment="1" applyProtection="1">
      <alignment horizontal="center" vertical="center"/>
    </xf>
    <xf numFmtId="0" fontId="119" fillId="5" borderId="3" xfId="1" applyFont="1" applyFill="1" applyBorder="1" applyAlignment="1" applyProtection="1">
      <alignment horizontal="center" vertical="center"/>
    </xf>
    <xf numFmtId="0" fontId="24" fillId="0" borderId="0" xfId="0" applyFont="1" applyAlignment="1">
      <alignment horizontal="right" wrapText="1"/>
    </xf>
    <xf numFmtId="0" fontId="3" fillId="0" borderId="61" xfId="0"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0" fontId="36" fillId="5" borderId="41" xfId="0" applyFont="1" applyFill="1" applyBorder="1" applyAlignment="1">
      <alignment horizontal="left" vertical="center"/>
    </xf>
    <xf numFmtId="0" fontId="36" fillId="5" borderId="2" xfId="0" applyFont="1" applyFill="1" applyBorder="1" applyAlignment="1">
      <alignment horizontal="left" vertical="center"/>
    </xf>
    <xf numFmtId="0" fontId="36" fillId="5" borderId="3" xfId="0" applyFont="1" applyFill="1" applyBorder="1" applyAlignment="1">
      <alignment horizontal="left" vertical="center"/>
    </xf>
    <xf numFmtId="0" fontId="36" fillId="5" borderId="41" xfId="0" applyFont="1" applyFill="1" applyBorder="1" applyAlignment="1">
      <alignment horizontal="left" vertical="center" wrapText="1"/>
    </xf>
    <xf numFmtId="0" fontId="36" fillId="5" borderId="2" xfId="0" applyFont="1" applyFill="1" applyBorder="1" applyAlignment="1">
      <alignment horizontal="left" vertical="center" wrapText="1"/>
    </xf>
    <xf numFmtId="0" fontId="36" fillId="5" borderId="3" xfId="0" applyFont="1" applyFill="1" applyBorder="1" applyAlignment="1">
      <alignment horizontal="left" vertical="center" wrapText="1"/>
    </xf>
    <xf numFmtId="0" fontId="61" fillId="0" borderId="0" xfId="0" applyFont="1"/>
    <xf numFmtId="0" fontId="12" fillId="12" borderId="58" xfId="0" applyFont="1" applyFill="1" applyBorder="1" applyAlignment="1">
      <alignment horizontal="center" vertical="center" wrapText="1"/>
    </xf>
    <xf numFmtId="0" fontId="12" fillId="12" borderId="59" xfId="0" applyFont="1" applyFill="1" applyBorder="1" applyAlignment="1">
      <alignment horizontal="center" vertical="center" wrapText="1"/>
    </xf>
    <xf numFmtId="0" fontId="12" fillId="12" borderId="60" xfId="0" applyFont="1" applyFill="1" applyBorder="1" applyAlignment="1">
      <alignment horizontal="center" vertical="center" wrapText="1"/>
    </xf>
    <xf numFmtId="0" fontId="107" fillId="3" borderId="58" xfId="0" applyFont="1" applyFill="1" applyBorder="1" applyAlignment="1">
      <alignment horizontal="left" vertical="center"/>
    </xf>
    <xf numFmtId="0" fontId="107" fillId="3" borderId="59" xfId="0" applyFont="1" applyFill="1" applyBorder="1" applyAlignment="1">
      <alignment horizontal="left" vertical="center"/>
    </xf>
    <xf numFmtId="0" fontId="107" fillId="3" borderId="60" xfId="0" applyFont="1" applyFill="1" applyBorder="1" applyAlignment="1">
      <alignment horizontal="left" vertical="center"/>
    </xf>
    <xf numFmtId="0" fontId="107" fillId="3" borderId="62" xfId="0" applyFont="1" applyFill="1" applyBorder="1" applyAlignment="1">
      <alignment horizontal="left" vertical="center"/>
    </xf>
    <xf numFmtId="0" fontId="36" fillId="5" borderId="51" xfId="0" applyFont="1" applyFill="1" applyBorder="1" applyAlignment="1">
      <alignment horizontal="left" vertical="center" wrapText="1"/>
    </xf>
    <xf numFmtId="0" fontId="36" fillId="5" borderId="1" xfId="0" applyFont="1" applyFill="1" applyBorder="1" applyAlignment="1">
      <alignment horizontal="left" vertical="center" wrapText="1"/>
    </xf>
    <xf numFmtId="0" fontId="36" fillId="5" borderId="23" xfId="0" applyFont="1" applyFill="1" applyBorder="1"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top" wrapText="1"/>
      <protection locked="0"/>
    </xf>
    <xf numFmtId="0" fontId="21" fillId="0" borderId="0" xfId="0" applyFont="1" applyAlignment="1">
      <alignment horizontal="left" vertical="center" wrapText="1"/>
    </xf>
    <xf numFmtId="0" fontId="3" fillId="7" borderId="5" xfId="0" applyFont="1" applyFill="1" applyBorder="1" applyAlignment="1" applyProtection="1">
      <alignment horizontal="left" vertical="top" wrapText="1"/>
      <protection locked="0"/>
    </xf>
    <xf numFmtId="0" fontId="3" fillId="7" borderId="2" xfId="0" applyFont="1" applyFill="1" applyBorder="1" applyAlignment="1" applyProtection="1">
      <alignment horizontal="left" vertical="top" wrapText="1"/>
      <protection locked="0"/>
    </xf>
    <xf numFmtId="0" fontId="3" fillId="7" borderId="3" xfId="0" applyFont="1" applyFill="1" applyBorder="1" applyAlignment="1" applyProtection="1">
      <alignment horizontal="left" vertical="top" wrapText="1"/>
      <protection locked="0"/>
    </xf>
    <xf numFmtId="0" fontId="21" fillId="0" borderId="1" xfId="0" applyFont="1" applyBorder="1" applyAlignment="1">
      <alignment vertical="center"/>
    </xf>
    <xf numFmtId="0" fontId="21" fillId="0" borderId="30" xfId="0" applyFont="1" applyBorder="1" applyAlignment="1">
      <alignment horizontal="left" vertical="center" wrapText="1"/>
    </xf>
    <xf numFmtId="0" fontId="0" fillId="0" borderId="0" xfId="0" applyAlignment="1">
      <alignment horizontal="center" wrapText="1"/>
    </xf>
    <xf numFmtId="0" fontId="87" fillId="0" borderId="0" xfId="0" applyFont="1" applyAlignment="1">
      <alignment horizontal="center" wrapText="1"/>
    </xf>
    <xf numFmtId="0" fontId="36" fillId="0" borderId="0" xfId="0" applyFont="1" applyAlignment="1">
      <alignment horizontal="center" vertical="center"/>
    </xf>
    <xf numFmtId="0" fontId="36" fillId="0" borderId="0" xfId="0" applyFont="1" applyAlignment="1">
      <alignment vertical="center"/>
    </xf>
    <xf numFmtId="0" fontId="39" fillId="7" borderId="1" xfId="0" applyFont="1" applyFill="1" applyBorder="1" applyAlignment="1">
      <alignment vertical="center"/>
    </xf>
    <xf numFmtId="0" fontId="39" fillId="7" borderId="23" xfId="0" applyFont="1" applyFill="1" applyBorder="1" applyAlignment="1">
      <alignment vertical="center"/>
    </xf>
    <xf numFmtId="0" fontId="3" fillId="0" borderId="0" xfId="0" applyFont="1" applyAlignment="1">
      <alignment horizontal="left" vertical="center" wrapText="1"/>
    </xf>
    <xf numFmtId="0" fontId="39" fillId="7" borderId="0" xfId="0" applyFont="1" applyFill="1" applyAlignment="1">
      <alignment horizontal="left" vertical="center"/>
    </xf>
    <xf numFmtId="0" fontId="39" fillId="7" borderId="30" xfId="0" applyFont="1" applyFill="1" applyBorder="1" applyAlignment="1">
      <alignment horizontal="left" vertical="center"/>
    </xf>
    <xf numFmtId="0" fontId="39" fillId="7" borderId="0" xfId="1" applyFont="1" applyFill="1" applyBorder="1" applyAlignment="1" applyProtection="1">
      <alignment horizontal="left" vertical="center"/>
    </xf>
    <xf numFmtId="0" fontId="39" fillId="7" borderId="30" xfId="1" applyFont="1" applyFill="1" applyBorder="1" applyAlignment="1" applyProtection="1">
      <alignment horizontal="left" vertical="center"/>
    </xf>
    <xf numFmtId="0" fontId="39" fillId="7" borderId="16" xfId="1" applyFont="1" applyFill="1" applyBorder="1" applyAlignment="1" applyProtection="1">
      <alignment horizontal="left" vertical="center"/>
    </xf>
    <xf numFmtId="0" fontId="39" fillId="7" borderId="17" xfId="1" applyFont="1" applyFill="1" applyBorder="1" applyAlignment="1" applyProtection="1">
      <alignment horizontal="left" vertical="center"/>
    </xf>
    <xf numFmtId="0" fontId="113" fillId="3" borderId="5" xfId="0" applyFont="1" applyFill="1" applyBorder="1" applyAlignment="1">
      <alignment horizontal="center" vertical="center"/>
    </xf>
    <xf numFmtId="0" fontId="113" fillId="3" borderId="2" xfId="0" applyFont="1" applyFill="1" applyBorder="1" applyAlignment="1">
      <alignment horizontal="center" vertical="center"/>
    </xf>
    <xf numFmtId="0" fontId="113" fillId="3" borderId="3" xfId="0" applyFont="1" applyFill="1" applyBorder="1" applyAlignment="1">
      <alignment horizontal="center" vertical="center"/>
    </xf>
    <xf numFmtId="168" fontId="72" fillId="0" borderId="0" xfId="0" applyNumberFormat="1" applyFont="1" applyAlignment="1">
      <alignment horizontal="left" vertical="center"/>
    </xf>
    <xf numFmtId="0" fontId="73" fillId="13" borderId="21" xfId="0" applyFont="1" applyFill="1" applyBorder="1" applyAlignment="1">
      <alignment horizontal="center" vertical="center"/>
    </xf>
    <xf numFmtId="0" fontId="73" fillId="13" borderId="16" xfId="0" applyFont="1" applyFill="1" applyBorder="1" applyAlignment="1">
      <alignment horizontal="center" vertical="center"/>
    </xf>
    <xf numFmtId="0" fontId="73" fillId="13" borderId="17" xfId="0" applyFont="1" applyFill="1" applyBorder="1" applyAlignment="1">
      <alignment horizontal="center" vertical="center"/>
    </xf>
    <xf numFmtId="0" fontId="68" fillId="13" borderId="0" xfId="0" applyFont="1" applyFill="1" applyAlignment="1">
      <alignment horizontal="left" vertical="center"/>
    </xf>
    <xf numFmtId="0" fontId="68" fillId="13" borderId="30" xfId="0" applyFont="1" applyFill="1" applyBorder="1" applyAlignment="1">
      <alignment horizontal="left" vertical="center"/>
    </xf>
    <xf numFmtId="0" fontId="68" fillId="13" borderId="1" xfId="0" applyFont="1" applyFill="1" applyBorder="1" applyAlignment="1">
      <alignment horizontal="left" vertical="center" wrapText="1"/>
    </xf>
    <xf numFmtId="0" fontId="68" fillId="13" borderId="23" xfId="0" applyFont="1" applyFill="1" applyBorder="1" applyAlignment="1">
      <alignment horizontal="left" vertical="center" wrapText="1"/>
    </xf>
    <xf numFmtId="0" fontId="33" fillId="12" borderId="5" xfId="0" applyFont="1" applyFill="1" applyBorder="1" applyAlignment="1">
      <alignment horizontal="center" vertical="center"/>
    </xf>
    <xf numFmtId="0" fontId="33" fillId="12" borderId="2" xfId="0" applyFont="1" applyFill="1" applyBorder="1" applyAlignment="1">
      <alignment horizontal="center" vertical="center"/>
    </xf>
    <xf numFmtId="0" fontId="33" fillId="12" borderId="3" xfId="0" applyFont="1" applyFill="1" applyBorder="1" applyAlignment="1">
      <alignment horizontal="center" vertical="center"/>
    </xf>
    <xf numFmtId="0" fontId="2" fillId="15" borderId="68" xfId="0" applyFont="1" applyFill="1" applyBorder="1" applyAlignment="1">
      <alignment horizontal="left" vertical="center"/>
    </xf>
    <xf numFmtId="0" fontId="2" fillId="15" borderId="69" xfId="0" applyFont="1" applyFill="1" applyBorder="1" applyAlignment="1">
      <alignment horizontal="left" vertical="center"/>
    </xf>
    <xf numFmtId="0" fontId="2" fillId="15" borderId="70" xfId="0" applyFont="1" applyFill="1" applyBorder="1" applyAlignment="1">
      <alignment horizontal="left" vertical="center"/>
    </xf>
    <xf numFmtId="0" fontId="3" fillId="15" borderId="22" xfId="0" applyFont="1" applyFill="1" applyBorder="1" applyAlignment="1">
      <alignment horizontal="left" vertical="top" wrapText="1"/>
    </xf>
    <xf numFmtId="0" fontId="3" fillId="15" borderId="1" xfId="0" applyFont="1" applyFill="1" applyBorder="1" applyAlignment="1">
      <alignment horizontal="left" vertical="top" wrapText="1"/>
    </xf>
    <xf numFmtId="0" fontId="3" fillId="15" borderId="23" xfId="0" applyFont="1" applyFill="1" applyBorder="1" applyAlignment="1">
      <alignment horizontal="left" vertical="top" wrapText="1"/>
    </xf>
    <xf numFmtId="0" fontId="123" fillId="16" borderId="6" xfId="0" applyFont="1" applyFill="1" applyBorder="1" applyAlignment="1">
      <alignment horizontal="right" vertical="center"/>
    </xf>
    <xf numFmtId="0" fontId="123" fillId="16" borderId="30" xfId="0" applyFont="1" applyFill="1" applyBorder="1" applyAlignment="1">
      <alignment horizontal="right" vertical="center"/>
    </xf>
    <xf numFmtId="0" fontId="5" fillId="16" borderId="6" xfId="0" applyFont="1" applyFill="1" applyBorder="1" applyAlignment="1">
      <alignment horizontal="right" vertical="center"/>
    </xf>
    <xf numFmtId="0" fontId="5" fillId="16" borderId="0" xfId="0" applyFont="1" applyFill="1" applyAlignment="1">
      <alignment horizontal="right" vertical="center"/>
    </xf>
    <xf numFmtId="0" fontId="89" fillId="3" borderId="6" xfId="0" applyFont="1" applyFill="1" applyBorder="1" applyAlignment="1">
      <alignment horizontal="center" vertical="center"/>
    </xf>
    <xf numFmtId="0" fontId="89" fillId="3" borderId="0" xfId="0" applyFont="1" applyFill="1" applyAlignment="1">
      <alignment horizontal="center" vertical="center"/>
    </xf>
  </cellXfs>
  <cellStyles count="4">
    <cellStyle name="Lien hypertexte" xfId="1" builtinId="8"/>
    <cellStyle name="Monétaire" xfId="3" builtinId="4"/>
    <cellStyle name="Normal" xfId="0" builtinId="0"/>
    <cellStyle name="Pourcentage" xfId="2" builtinId="5"/>
  </cellStyles>
  <dxfs count="17">
    <dxf>
      <font>
        <b/>
        <i val="0"/>
      </font>
      <fill>
        <patternFill>
          <bgColor rgb="FFFFFF00"/>
        </patternFill>
      </fill>
    </dxf>
    <dxf>
      <fill>
        <patternFill>
          <bgColor rgb="FFFFFF00"/>
        </patternFill>
      </fill>
      <border>
        <left/>
        <right style="thin">
          <color auto="1"/>
        </right>
        <top/>
        <bottom/>
      </border>
    </dxf>
    <dxf>
      <fill>
        <patternFill>
          <bgColor rgb="FFE1F7FF"/>
        </patternFill>
      </fill>
      <border>
        <left style="thin">
          <color auto="1"/>
        </left>
        <right style="thin">
          <color auto="1"/>
        </right>
        <top style="thin">
          <color auto="1"/>
        </top>
        <bottom style="thin">
          <color auto="1"/>
        </bottom>
        <vertical/>
        <horizontal/>
      </border>
    </dxf>
    <dxf>
      <fill>
        <patternFill>
          <bgColor rgb="FFE1F7FF"/>
        </patternFill>
      </fill>
      <border>
        <left style="thin">
          <color auto="1"/>
        </left>
        <right style="thin">
          <color auto="1"/>
        </right>
        <top style="thin">
          <color auto="1"/>
        </top>
        <bottom style="thin">
          <color auto="1"/>
        </bottom>
        <vertical/>
        <horizontal/>
      </border>
    </dxf>
    <dxf>
      <fill>
        <patternFill>
          <bgColor rgb="FFE1F7FF"/>
        </patternFill>
      </fill>
      <border>
        <left style="thin">
          <color auto="1"/>
        </left>
        <right style="thin">
          <color auto="1"/>
        </right>
        <top style="thin">
          <color auto="1"/>
        </top>
        <bottom style="thin">
          <color auto="1"/>
        </bottom>
        <vertical/>
        <horizontal/>
      </border>
    </dxf>
    <dxf>
      <fill>
        <patternFill>
          <bgColor rgb="FFE1F7FF"/>
        </patternFill>
      </fill>
      <border>
        <left style="thin">
          <color auto="1"/>
        </left>
        <right style="thin">
          <color auto="1"/>
        </right>
        <top style="thin">
          <color auto="1"/>
        </top>
        <bottom style="thin">
          <color auto="1"/>
        </bottom>
        <vertical/>
        <horizontal/>
      </border>
    </dxf>
    <dxf>
      <font>
        <color auto="1"/>
      </font>
      <fill>
        <patternFill>
          <bgColor rgb="FFFFFF00"/>
        </patternFill>
      </fill>
      <border>
        <left style="thin">
          <color auto="1"/>
        </left>
        <right style="thin">
          <color auto="1"/>
        </right>
        <top style="thin">
          <color auto="1"/>
        </top>
        <bottom style="thin">
          <color auto="1"/>
        </bottom>
        <vertical/>
        <horizontal/>
      </border>
    </dxf>
    <dxf>
      <font>
        <color auto="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00B0F0"/>
        </patternFill>
      </fill>
      <border>
        <left style="thin">
          <color auto="1"/>
        </left>
        <right style="thin">
          <color auto="1"/>
        </right>
        <top style="thin">
          <color auto="1"/>
        </top>
        <bottom style="thin">
          <color auto="1"/>
        </bottom>
        <vertical/>
        <horizontal/>
      </border>
    </dxf>
    <dxf>
      <font>
        <b/>
        <i val="0"/>
        <color rgb="FFC00000"/>
      </font>
      <fill>
        <patternFill patternType="none">
          <bgColor auto="1"/>
        </patternFill>
      </fill>
      <border>
        <left/>
        <right/>
        <top/>
        <bottom/>
        <vertical/>
        <horizontal/>
      </border>
    </dxf>
    <dxf>
      <fill>
        <patternFill>
          <bgColor rgb="FFFFFF00"/>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E1F7FF"/>
      <color rgb="FFE3E9F5"/>
      <color rgb="FF00B0F0"/>
      <color rgb="FFFFFFCC"/>
      <color rgb="FFFF00FF"/>
      <color rgb="FF800080"/>
      <color rgb="FF006600"/>
      <color rgb="FFFF9900"/>
      <color rgb="FFFFF4EB"/>
      <color rgb="FFFFEC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69849</xdr:colOff>
      <xdr:row>0</xdr:row>
      <xdr:rowOff>63500</xdr:rowOff>
    </xdr:from>
    <xdr:ext cx="1669967" cy="882650"/>
    <xdr:pic>
      <xdr:nvPicPr>
        <xdr:cNvPr id="27" name="Imag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stretch>
          <a:fillRect/>
        </a:stretch>
      </xdr:blipFill>
      <xdr:spPr>
        <a:xfrm>
          <a:off x="184149" y="63500"/>
          <a:ext cx="1669967" cy="88265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9</xdr:col>
          <xdr:colOff>514350</xdr:colOff>
          <xdr:row>189</xdr:row>
          <xdr:rowOff>38100</xdr:rowOff>
        </xdr:from>
        <xdr:to>
          <xdr:col>9</xdr:col>
          <xdr:colOff>904875</xdr:colOff>
          <xdr:row>189</xdr:row>
          <xdr:rowOff>457200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69849</xdr:colOff>
      <xdr:row>0</xdr:row>
      <xdr:rowOff>63500</xdr:rowOff>
    </xdr:from>
    <xdr:ext cx="1669967" cy="882650"/>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80974" y="66675"/>
          <a:ext cx="1669967" cy="882650"/>
        </a:xfrm>
        <a:prstGeom prst="rect">
          <a:avLst/>
        </a:prstGeom>
      </xdr:spPr>
    </xdr:pic>
    <xdr:clientData/>
  </xdr:oneCellAnchor>
  <xdr:twoCellAnchor>
    <xdr:from>
      <xdr:col>6</xdr:col>
      <xdr:colOff>1657350</xdr:colOff>
      <xdr:row>10</xdr:row>
      <xdr:rowOff>120650</xdr:rowOff>
    </xdr:from>
    <xdr:to>
      <xdr:col>6</xdr:col>
      <xdr:colOff>3549650</xdr:colOff>
      <xdr:row>10</xdr:row>
      <xdr:rowOff>133350</xdr:rowOff>
    </xdr:to>
    <xdr:cxnSp macro="">
      <xdr:nvCxnSpPr>
        <xdr:cNvPr id="4" name="Connecteur droit avec flèche 3">
          <a:extLst>
            <a:ext uri="{FF2B5EF4-FFF2-40B4-BE49-F238E27FC236}">
              <a16:creationId xmlns:a16="http://schemas.microsoft.com/office/drawing/2014/main" id="{00000000-0008-0000-0100-000004000000}"/>
            </a:ext>
          </a:extLst>
        </xdr:cNvPr>
        <xdr:cNvCxnSpPr/>
      </xdr:nvCxnSpPr>
      <xdr:spPr>
        <a:xfrm flipV="1">
          <a:off x="12563475" y="2473325"/>
          <a:ext cx="1892300" cy="12700"/>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133350</xdr:colOff>
      <xdr:row>0</xdr:row>
      <xdr:rowOff>66675</xdr:rowOff>
    </xdr:from>
    <xdr:ext cx="1669967" cy="882650"/>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28625" y="66675"/>
          <a:ext cx="1669967" cy="882650"/>
        </a:xfrm>
        <a:prstGeom prst="rect">
          <a:avLst/>
        </a:prstGeom>
      </xdr:spPr>
    </xdr:pic>
    <xdr:clientData/>
  </xdr:oneCellAnchor>
  <xdr:oneCellAnchor>
    <xdr:from>
      <xdr:col>2</xdr:col>
      <xdr:colOff>133350</xdr:colOff>
      <xdr:row>0</xdr:row>
      <xdr:rowOff>66675</xdr:rowOff>
    </xdr:from>
    <xdr:ext cx="1669967" cy="882650"/>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47650" y="63500"/>
          <a:ext cx="1669967" cy="882650"/>
        </a:xfrm>
        <a:prstGeom prst="rect">
          <a:avLst/>
        </a:prstGeom>
      </xdr:spPr>
    </xdr:pic>
    <xdr:clientData/>
  </xdr:oneCellAnchor>
  <xdr:oneCellAnchor>
    <xdr:from>
      <xdr:col>2</xdr:col>
      <xdr:colOff>133350</xdr:colOff>
      <xdr:row>0</xdr:row>
      <xdr:rowOff>66675</xdr:rowOff>
    </xdr:from>
    <xdr:ext cx="1669967" cy="882650"/>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47650" y="63500"/>
          <a:ext cx="1669967" cy="8826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69849</xdr:colOff>
      <xdr:row>0</xdr:row>
      <xdr:rowOff>63500</xdr:rowOff>
    </xdr:from>
    <xdr:ext cx="1669967" cy="882650"/>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80974" y="66675"/>
          <a:ext cx="1669967" cy="8826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85725</xdr:colOff>
      <xdr:row>0</xdr:row>
      <xdr:rowOff>149225</xdr:rowOff>
    </xdr:from>
    <xdr:ext cx="1669967" cy="882650"/>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00025" y="149225"/>
          <a:ext cx="1669967" cy="8826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400050</xdr:colOff>
      <xdr:row>0</xdr:row>
      <xdr:rowOff>123825</xdr:rowOff>
    </xdr:from>
    <xdr:ext cx="1669967" cy="882650"/>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00050" y="123825"/>
          <a:ext cx="1669967" cy="882650"/>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06893-42EF-4DB5-8B6D-54BB87C6469C}">
  <sheetPr>
    <tabColor theme="4" tint="0.79998168889431442"/>
    <pageSetUpPr fitToPage="1"/>
  </sheetPr>
  <dimension ref="B1:O195"/>
  <sheetViews>
    <sheetView showGridLines="0" tabSelected="1" workbookViewId="0">
      <selection activeCell="C9" sqref="C9:J9"/>
    </sheetView>
  </sheetViews>
  <sheetFormatPr baseColWidth="10" defaultColWidth="10.81640625" defaultRowHeight="14" x14ac:dyDescent="0.35"/>
  <cols>
    <col min="1" max="1" width="1.54296875" style="78" customWidth="1"/>
    <col min="2" max="2" width="2.54296875" style="78" customWidth="1"/>
    <col min="3" max="3" width="28.54296875" style="78" customWidth="1"/>
    <col min="4" max="4" width="20.54296875" style="78" customWidth="1"/>
    <col min="5" max="5" width="18.54296875" style="81" customWidth="1"/>
    <col min="6" max="7" width="18.54296875" style="78" customWidth="1"/>
    <col min="8" max="8" width="20.54296875" style="78" customWidth="1"/>
    <col min="9" max="9" width="19.54296875" style="78" customWidth="1"/>
    <col min="10" max="10" width="18.54296875" style="78" customWidth="1"/>
    <col min="11" max="11" width="2.54296875" style="81" customWidth="1"/>
    <col min="12" max="12" width="1.54296875" style="78" customWidth="1"/>
    <col min="13" max="13" width="24.81640625" style="78" bestFit="1" customWidth="1"/>
    <col min="14" max="14" width="30.1796875" style="78" customWidth="1"/>
    <col min="15" max="16" width="21.54296875" style="78" customWidth="1"/>
    <col min="17" max="16384" width="10.81640625" style="78"/>
  </cols>
  <sheetData>
    <row r="1" spans="2:15" ht="38.15" customHeight="1" x14ac:dyDescent="0.35">
      <c r="E1" s="531" t="s">
        <v>24</v>
      </c>
      <c r="F1" s="531"/>
      <c r="G1" s="531"/>
      <c r="H1" s="531"/>
      <c r="I1" s="531"/>
      <c r="J1" s="531"/>
      <c r="K1" s="531"/>
      <c r="L1" s="79"/>
      <c r="N1" s="79"/>
      <c r="O1" s="80"/>
    </row>
    <row r="2" spans="2:15" ht="18" customHeight="1" x14ac:dyDescent="0.35">
      <c r="K2" s="82" t="s">
        <v>63</v>
      </c>
      <c r="N2" s="81"/>
    </row>
    <row r="3" spans="2:15" ht="18" customHeight="1" x14ac:dyDescent="0.35">
      <c r="C3" s="83"/>
      <c r="D3" s="83"/>
      <c r="E3" s="83"/>
      <c r="F3" s="84"/>
      <c r="K3" s="85" t="s">
        <v>8</v>
      </c>
      <c r="N3" s="81"/>
    </row>
    <row r="4" spans="2:15" ht="12" customHeight="1" x14ac:dyDescent="0.35">
      <c r="C4" s="83"/>
      <c r="D4" s="83"/>
      <c r="E4" s="83"/>
      <c r="F4" s="84"/>
      <c r="K4" s="86" t="s">
        <v>301</v>
      </c>
      <c r="M4" s="87"/>
      <c r="N4" s="81"/>
    </row>
    <row r="5" spans="2:15" ht="10" customHeight="1" x14ac:dyDescent="0.35">
      <c r="C5" s="83"/>
      <c r="D5" s="83"/>
      <c r="E5" s="83"/>
      <c r="F5" s="84"/>
      <c r="K5" s="85"/>
      <c r="N5" s="81"/>
    </row>
    <row r="6" spans="2:15" ht="70" customHeight="1" x14ac:dyDescent="0.35">
      <c r="C6" s="454" t="s">
        <v>49</v>
      </c>
      <c r="D6" s="455"/>
      <c r="E6" s="455"/>
      <c r="F6" s="455"/>
      <c r="G6" s="455"/>
      <c r="H6" s="455"/>
      <c r="I6" s="455"/>
      <c r="J6" s="456"/>
      <c r="K6" s="85"/>
      <c r="N6" s="81"/>
    </row>
    <row r="7" spans="2:15" ht="10" customHeight="1" thickBot="1" x14ac:dyDescent="0.4">
      <c r="N7" s="88"/>
      <c r="O7" s="89"/>
    </row>
    <row r="8" spans="2:15" ht="10" customHeight="1" x14ac:dyDescent="0.35">
      <c r="B8" s="90"/>
      <c r="C8" s="91"/>
      <c r="D8" s="91"/>
      <c r="E8" s="92"/>
      <c r="F8" s="91"/>
      <c r="G8" s="91"/>
      <c r="H8" s="91"/>
      <c r="I8" s="91"/>
      <c r="J8" s="91"/>
      <c r="K8" s="93"/>
      <c r="N8" s="89"/>
    </row>
    <row r="9" spans="2:15" ht="27.65" customHeight="1" x14ac:dyDescent="0.35">
      <c r="B9" s="94"/>
      <c r="C9" s="457" t="s">
        <v>76</v>
      </c>
      <c r="D9" s="457"/>
      <c r="E9" s="457"/>
      <c r="F9" s="457"/>
      <c r="G9" s="457"/>
      <c r="H9" s="457"/>
      <c r="I9" s="457"/>
      <c r="J9" s="457"/>
      <c r="K9" s="95"/>
      <c r="N9" s="89"/>
    </row>
    <row r="10" spans="2:15" ht="16" customHeight="1" x14ac:dyDescent="0.35">
      <c r="B10" s="94"/>
      <c r="K10" s="95"/>
      <c r="N10" s="89"/>
    </row>
    <row r="11" spans="2:15" ht="27.65" customHeight="1" x14ac:dyDescent="0.35">
      <c r="B11" s="94"/>
      <c r="C11" s="515" t="s">
        <v>77</v>
      </c>
      <c r="D11" s="515"/>
      <c r="E11" s="515"/>
      <c r="F11" s="515"/>
      <c r="G11" s="515"/>
      <c r="H11" s="515"/>
      <c r="I11" s="515"/>
      <c r="J11" s="515"/>
      <c r="K11" s="95"/>
      <c r="N11" s="89"/>
    </row>
    <row r="12" spans="2:15" ht="48" customHeight="1" x14ac:dyDescent="0.35">
      <c r="B12" s="94"/>
      <c r="D12" s="537" t="s">
        <v>163</v>
      </c>
      <c r="E12" s="537"/>
      <c r="F12" s="537"/>
      <c r="G12" s="537"/>
      <c r="H12" s="537"/>
      <c r="I12" s="537"/>
      <c r="J12" s="537"/>
      <c r="K12" s="95"/>
      <c r="N12" s="89"/>
    </row>
    <row r="13" spans="2:15" ht="16" customHeight="1" x14ac:dyDescent="0.35">
      <c r="B13" s="94"/>
      <c r="D13" s="96"/>
      <c r="K13" s="95"/>
      <c r="N13" s="89"/>
    </row>
    <row r="14" spans="2:15" ht="27.65" customHeight="1" x14ac:dyDescent="0.35">
      <c r="B14" s="94"/>
      <c r="C14" s="515" t="s">
        <v>78</v>
      </c>
      <c r="D14" s="515"/>
      <c r="E14" s="515"/>
      <c r="F14" s="515"/>
      <c r="G14" s="515"/>
      <c r="H14" s="515"/>
      <c r="I14" s="515"/>
      <c r="J14" s="515"/>
      <c r="K14" s="95"/>
      <c r="N14" s="89"/>
    </row>
    <row r="15" spans="2:15" ht="26.15" customHeight="1" x14ac:dyDescent="0.35">
      <c r="B15" s="94"/>
      <c r="D15" s="537" t="s">
        <v>79</v>
      </c>
      <c r="E15" s="537"/>
      <c r="F15" s="537"/>
      <c r="G15" s="537"/>
      <c r="H15" s="537"/>
      <c r="I15" s="537"/>
      <c r="J15" s="537"/>
      <c r="K15" s="95"/>
      <c r="N15" s="89"/>
    </row>
    <row r="16" spans="2:15" ht="10" customHeight="1" thickBot="1" x14ac:dyDescent="0.4">
      <c r="B16" s="97"/>
      <c r="C16" s="98"/>
      <c r="D16" s="98"/>
      <c r="E16" s="99"/>
      <c r="F16" s="98"/>
      <c r="G16" s="98"/>
      <c r="H16" s="98"/>
      <c r="I16" s="98"/>
      <c r="J16" s="98"/>
      <c r="K16" s="100"/>
      <c r="N16" s="89"/>
    </row>
    <row r="17" spans="2:14" ht="10" customHeight="1" thickBot="1" x14ac:dyDescent="0.4">
      <c r="N17" s="89"/>
    </row>
    <row r="18" spans="2:14" ht="10" customHeight="1" x14ac:dyDescent="0.35">
      <c r="B18" s="90"/>
      <c r="C18" s="101"/>
      <c r="D18" s="101"/>
      <c r="E18" s="102"/>
      <c r="F18" s="103"/>
      <c r="G18" s="91"/>
      <c r="H18" s="91"/>
      <c r="I18" s="91"/>
      <c r="J18" s="91"/>
      <c r="K18" s="104"/>
      <c r="N18" s="81"/>
    </row>
    <row r="19" spans="2:14" ht="26.15" customHeight="1" x14ac:dyDescent="0.35">
      <c r="B19" s="94"/>
      <c r="C19" s="457" t="s">
        <v>20</v>
      </c>
      <c r="D19" s="457"/>
      <c r="E19" s="457"/>
      <c r="F19" s="457"/>
      <c r="G19" s="457"/>
      <c r="H19" s="457"/>
      <c r="I19" s="457"/>
      <c r="J19" s="457"/>
      <c r="K19" s="105"/>
      <c r="N19" s="81"/>
    </row>
    <row r="20" spans="2:14" ht="28" customHeight="1" x14ac:dyDescent="0.35">
      <c r="B20" s="94"/>
      <c r="C20" s="532" t="s">
        <v>7</v>
      </c>
      <c r="D20" s="532"/>
      <c r="E20" s="532"/>
      <c r="F20" s="532"/>
      <c r="G20" s="532"/>
      <c r="H20" s="532"/>
      <c r="I20" s="532"/>
      <c r="J20" s="532"/>
      <c r="K20" s="95"/>
    </row>
    <row r="21" spans="2:14" ht="10" customHeight="1" x14ac:dyDescent="0.35">
      <c r="B21" s="94"/>
      <c r="C21" s="107"/>
      <c r="D21" s="108"/>
      <c r="E21" s="108"/>
      <c r="F21" s="108"/>
      <c r="G21" s="108"/>
      <c r="H21" s="108"/>
      <c r="I21" s="108"/>
      <c r="J21" s="109"/>
      <c r="K21" s="95"/>
    </row>
    <row r="22" spans="2:14" ht="24" customHeight="1" x14ac:dyDescent="0.35">
      <c r="B22" s="94"/>
      <c r="C22" s="538" t="s">
        <v>47</v>
      </c>
      <c r="D22" s="539"/>
      <c r="E22" s="540"/>
      <c r="F22" s="507"/>
      <c r="G22" s="508"/>
      <c r="H22" s="508"/>
      <c r="I22" s="508"/>
      <c r="J22" s="509"/>
      <c r="K22" s="95"/>
    </row>
    <row r="23" spans="2:14" ht="24" customHeight="1" x14ac:dyDescent="0.35">
      <c r="B23" s="94"/>
      <c r="C23" s="538" t="s">
        <v>35</v>
      </c>
      <c r="D23" s="539"/>
      <c r="E23" s="539"/>
      <c r="F23" s="507"/>
      <c r="G23" s="508"/>
      <c r="H23" s="508"/>
      <c r="I23" s="508"/>
      <c r="J23" s="509"/>
      <c r="K23" s="95"/>
    </row>
    <row r="24" spans="2:14" ht="24" customHeight="1" x14ac:dyDescent="0.35">
      <c r="B24" s="94"/>
      <c r="C24" s="538" t="s">
        <v>36</v>
      </c>
      <c r="D24" s="539"/>
      <c r="E24" s="539"/>
      <c r="F24" s="507"/>
      <c r="G24" s="508"/>
      <c r="H24" s="508"/>
      <c r="I24" s="508"/>
      <c r="J24" s="509"/>
      <c r="K24" s="95"/>
    </row>
    <row r="25" spans="2:14" ht="24" customHeight="1" x14ac:dyDescent="0.35">
      <c r="B25" s="94"/>
      <c r="C25" s="538" t="s">
        <v>37</v>
      </c>
      <c r="D25" s="539"/>
      <c r="E25" s="539"/>
      <c r="F25" s="507"/>
      <c r="G25" s="508"/>
      <c r="H25" s="508"/>
      <c r="I25" s="508"/>
      <c r="J25" s="509"/>
      <c r="K25" s="95"/>
    </row>
    <row r="26" spans="2:14" ht="24" customHeight="1" x14ac:dyDescent="0.35">
      <c r="B26" s="94"/>
      <c r="C26" s="538" t="s">
        <v>38</v>
      </c>
      <c r="D26" s="539"/>
      <c r="E26" s="539"/>
      <c r="F26" s="25"/>
      <c r="G26" s="110"/>
      <c r="H26" s="111" t="s">
        <v>31</v>
      </c>
      <c r="I26" s="110" t="s">
        <v>32</v>
      </c>
      <c r="J26" s="112"/>
      <c r="K26" s="95"/>
    </row>
    <row r="27" spans="2:14" ht="10" customHeight="1" x14ac:dyDescent="0.35">
      <c r="B27" s="94"/>
      <c r="C27" s="113"/>
      <c r="D27" s="114"/>
      <c r="E27" s="115"/>
      <c r="F27" s="116"/>
      <c r="G27" s="117"/>
      <c r="H27" s="117"/>
      <c r="I27" s="117"/>
      <c r="J27" s="118"/>
      <c r="K27" s="95"/>
    </row>
    <row r="28" spans="2:14" ht="28" customHeight="1" x14ac:dyDescent="0.35">
      <c r="B28" s="94"/>
      <c r="C28" s="553" t="s">
        <v>34</v>
      </c>
      <c r="D28" s="553"/>
      <c r="E28" s="553"/>
      <c r="F28" s="553"/>
      <c r="G28" s="553"/>
      <c r="H28" s="553"/>
      <c r="I28" s="553"/>
      <c r="J28" s="553"/>
      <c r="K28" s="95"/>
    </row>
    <row r="29" spans="2:14" ht="34" customHeight="1" x14ac:dyDescent="0.35">
      <c r="B29" s="94"/>
      <c r="C29" s="512" t="s">
        <v>265</v>
      </c>
      <c r="D29" s="513"/>
      <c r="E29" s="513"/>
      <c r="F29" s="513"/>
      <c r="G29" s="513"/>
      <c r="H29" s="513"/>
      <c r="I29" s="513"/>
      <c r="J29" s="514"/>
      <c r="K29" s="95"/>
    </row>
    <row r="30" spans="2:14" ht="10" customHeight="1" x14ac:dyDescent="0.35">
      <c r="B30" s="94"/>
      <c r="C30" s="119"/>
      <c r="D30" s="120"/>
      <c r="E30" s="120"/>
      <c r="F30" s="120"/>
      <c r="G30" s="120"/>
      <c r="H30" s="120"/>
      <c r="I30" s="120"/>
      <c r="J30" s="119"/>
      <c r="K30" s="95"/>
    </row>
    <row r="31" spans="2:14" ht="10" customHeight="1" x14ac:dyDescent="0.35">
      <c r="B31" s="94"/>
      <c r="C31" s="107"/>
      <c r="D31" s="108"/>
      <c r="E31" s="108"/>
      <c r="F31" s="108"/>
      <c r="G31" s="108"/>
      <c r="H31" s="108"/>
      <c r="I31" s="108"/>
      <c r="J31" s="109"/>
      <c r="K31" s="95"/>
    </row>
    <row r="32" spans="2:14" ht="24" customHeight="1" x14ac:dyDescent="0.35">
      <c r="B32" s="94"/>
      <c r="C32" s="510" t="s">
        <v>39</v>
      </c>
      <c r="D32" s="511"/>
      <c r="E32" s="511"/>
      <c r="F32" s="507"/>
      <c r="G32" s="508"/>
      <c r="H32" s="508"/>
      <c r="I32" s="508"/>
      <c r="J32" s="509"/>
      <c r="K32" s="95"/>
    </row>
    <row r="33" spans="2:11" ht="24" customHeight="1" x14ac:dyDescent="0.35">
      <c r="B33" s="94"/>
      <c r="C33" s="510" t="s">
        <v>43</v>
      </c>
      <c r="D33" s="511"/>
      <c r="E33" s="511"/>
      <c r="F33" s="507"/>
      <c r="G33" s="508"/>
      <c r="H33" s="508"/>
      <c r="I33" s="508"/>
      <c r="J33" s="509"/>
      <c r="K33" s="95"/>
    </row>
    <row r="34" spans="2:11" ht="24" customHeight="1" x14ac:dyDescent="0.35">
      <c r="B34" s="94"/>
      <c r="C34" s="510" t="s">
        <v>40</v>
      </c>
      <c r="D34" s="511"/>
      <c r="E34" s="511"/>
      <c r="F34" s="507"/>
      <c r="G34" s="508"/>
      <c r="H34" s="508"/>
      <c r="I34" s="508"/>
      <c r="J34" s="509"/>
      <c r="K34" s="95"/>
    </row>
    <row r="35" spans="2:11" ht="24" customHeight="1" x14ac:dyDescent="0.35">
      <c r="B35" s="94"/>
      <c r="C35" s="510" t="s">
        <v>41</v>
      </c>
      <c r="D35" s="511"/>
      <c r="E35" s="511"/>
      <c r="F35" s="533"/>
      <c r="G35" s="534"/>
      <c r="H35" s="535" t="s">
        <v>66</v>
      </c>
      <c r="I35" s="535"/>
      <c r="J35" s="536"/>
      <c r="K35" s="95"/>
    </row>
    <row r="36" spans="2:11" ht="24" customHeight="1" x14ac:dyDescent="0.35">
      <c r="B36" s="94"/>
      <c r="C36" s="510" t="s">
        <v>42</v>
      </c>
      <c r="D36" s="511"/>
      <c r="E36" s="511"/>
      <c r="F36" s="507"/>
      <c r="G36" s="508"/>
      <c r="H36" s="508"/>
      <c r="I36" s="508"/>
      <c r="J36" s="509"/>
      <c r="K36" s="95"/>
    </row>
    <row r="37" spans="2:11" ht="26.25" customHeight="1" x14ac:dyDescent="0.35">
      <c r="B37" s="94"/>
      <c r="C37" s="529" t="str">
        <f>IF(AND(F36="",F32&lt;&gt;""),"L'adresse courriel du représentant officiel de l'entreprise est essentielle pour communiquer la décision","")</f>
        <v/>
      </c>
      <c r="D37" s="530"/>
      <c r="E37" s="530"/>
      <c r="F37" s="535" t="s">
        <v>64</v>
      </c>
      <c r="G37" s="535"/>
      <c r="H37" s="535"/>
      <c r="I37" s="535"/>
      <c r="J37" s="536"/>
      <c r="K37" s="95"/>
    </row>
    <row r="38" spans="2:11" ht="10" customHeight="1" x14ac:dyDescent="0.35">
      <c r="B38" s="94"/>
      <c r="C38" s="123"/>
      <c r="D38" s="116"/>
      <c r="E38" s="124"/>
      <c r="F38" s="543"/>
      <c r="G38" s="543"/>
      <c r="H38" s="543"/>
      <c r="I38" s="543"/>
      <c r="J38" s="544"/>
      <c r="K38" s="95"/>
    </row>
    <row r="39" spans="2:11" ht="34" customHeight="1" x14ac:dyDescent="0.35">
      <c r="B39" s="94"/>
      <c r="C39" s="554" t="s">
        <v>266</v>
      </c>
      <c r="D39" s="553"/>
      <c r="E39" s="553"/>
      <c r="F39" s="553"/>
      <c r="G39" s="553"/>
      <c r="H39" s="553"/>
      <c r="I39" s="553"/>
      <c r="J39" s="553"/>
      <c r="K39" s="95"/>
    </row>
    <row r="40" spans="2:11" ht="10" customHeight="1" x14ac:dyDescent="0.35">
      <c r="B40" s="94"/>
      <c r="C40" s="107"/>
      <c r="D40" s="108"/>
      <c r="E40" s="108"/>
      <c r="F40" s="108"/>
      <c r="G40" s="108"/>
      <c r="H40" s="108"/>
      <c r="I40" s="108"/>
      <c r="J40" s="109"/>
      <c r="K40" s="95"/>
    </row>
    <row r="41" spans="2:11" ht="24" customHeight="1" x14ac:dyDescent="0.35">
      <c r="B41" s="94"/>
      <c r="C41" s="510" t="s">
        <v>22</v>
      </c>
      <c r="D41" s="511"/>
      <c r="E41" s="558"/>
      <c r="F41" s="507"/>
      <c r="G41" s="508"/>
      <c r="H41" s="508"/>
      <c r="I41" s="508"/>
      <c r="J41" s="509"/>
      <c r="K41" s="95"/>
    </row>
    <row r="42" spans="2:11" ht="24" customHeight="1" x14ac:dyDescent="0.35">
      <c r="B42" s="94"/>
      <c r="C42" s="510" t="s">
        <v>23</v>
      </c>
      <c r="D42" s="511"/>
      <c r="E42" s="558"/>
      <c r="F42" s="507"/>
      <c r="G42" s="508"/>
      <c r="H42" s="508"/>
      <c r="I42" s="508"/>
      <c r="J42" s="509"/>
      <c r="K42" s="95"/>
    </row>
    <row r="43" spans="2:11" ht="24" customHeight="1" x14ac:dyDescent="0.35">
      <c r="B43" s="94"/>
      <c r="C43" s="510" t="s">
        <v>28</v>
      </c>
      <c r="D43" s="511"/>
      <c r="E43" s="558"/>
      <c r="F43" s="507"/>
      <c r="G43" s="508"/>
      <c r="H43" s="508"/>
      <c r="I43" s="508"/>
      <c r="J43" s="509"/>
      <c r="K43" s="95"/>
    </row>
    <row r="44" spans="2:11" ht="24" customHeight="1" x14ac:dyDescent="0.35">
      <c r="B44" s="94"/>
      <c r="C44" s="510" t="s">
        <v>29</v>
      </c>
      <c r="D44" s="511"/>
      <c r="E44" s="558"/>
      <c r="F44" s="533"/>
      <c r="G44" s="534"/>
      <c r="H44" s="125"/>
      <c r="I44" s="125"/>
      <c r="J44" s="126"/>
      <c r="K44" s="95"/>
    </row>
    <row r="45" spans="2:11" ht="24" customHeight="1" x14ac:dyDescent="0.35">
      <c r="B45" s="94"/>
      <c r="C45" s="510" t="s">
        <v>30</v>
      </c>
      <c r="D45" s="511"/>
      <c r="E45" s="558"/>
      <c r="F45" s="507"/>
      <c r="G45" s="508"/>
      <c r="H45" s="508"/>
      <c r="I45" s="508"/>
      <c r="J45" s="509"/>
      <c r="K45" s="95"/>
    </row>
    <row r="46" spans="2:11" ht="23.15" customHeight="1" x14ac:dyDescent="0.35">
      <c r="B46" s="94"/>
      <c r="C46" s="127"/>
      <c r="D46" s="128"/>
      <c r="E46" s="129"/>
      <c r="F46" s="541" t="s">
        <v>65</v>
      </c>
      <c r="G46" s="541"/>
      <c r="H46" s="541"/>
      <c r="I46" s="541"/>
      <c r="J46" s="542"/>
      <c r="K46" s="95"/>
    </row>
    <row r="47" spans="2:11" ht="10" customHeight="1" x14ac:dyDescent="0.35">
      <c r="B47" s="94"/>
      <c r="C47" s="113"/>
      <c r="D47" s="114"/>
      <c r="E47" s="115"/>
      <c r="F47" s="543"/>
      <c r="G47" s="543"/>
      <c r="H47" s="543"/>
      <c r="I47" s="543"/>
      <c r="J47" s="544"/>
      <c r="K47" s="95"/>
    </row>
    <row r="48" spans="2:11" ht="9" customHeight="1" thickBot="1" x14ac:dyDescent="0.4">
      <c r="B48" s="97"/>
      <c r="C48" s="130"/>
      <c r="D48" s="130"/>
      <c r="E48" s="131"/>
      <c r="F48" s="132"/>
      <c r="G48" s="98"/>
      <c r="H48" s="98"/>
      <c r="I48" s="98"/>
      <c r="J48" s="98"/>
      <c r="K48" s="100"/>
    </row>
    <row r="49" spans="2:14" ht="14.15" customHeight="1" thickBot="1" x14ac:dyDescent="0.4">
      <c r="C49" s="133"/>
      <c r="D49" s="133"/>
      <c r="E49" s="133"/>
      <c r="F49" s="89"/>
      <c r="G49" s="89"/>
      <c r="H49" s="89"/>
      <c r="I49" s="89"/>
      <c r="J49" s="89"/>
    </row>
    <row r="50" spans="2:14" ht="10" customHeight="1" x14ac:dyDescent="0.35">
      <c r="B50" s="90"/>
      <c r="C50" s="134"/>
      <c r="D50" s="134"/>
      <c r="E50" s="135"/>
      <c r="F50" s="103"/>
      <c r="G50" s="91"/>
      <c r="H50" s="91"/>
      <c r="I50" s="91"/>
      <c r="J50" s="91"/>
      <c r="K50" s="93"/>
    </row>
    <row r="51" spans="2:14" ht="28" customHeight="1" x14ac:dyDescent="0.35">
      <c r="B51" s="94"/>
      <c r="C51" s="457" t="s">
        <v>133</v>
      </c>
      <c r="D51" s="457"/>
      <c r="E51" s="457"/>
      <c r="F51" s="457"/>
      <c r="G51" s="457"/>
      <c r="H51" s="457"/>
      <c r="I51" s="457"/>
      <c r="J51" s="457"/>
      <c r="K51" s="95"/>
    </row>
    <row r="52" spans="2:14" ht="10" customHeight="1" x14ac:dyDescent="0.35">
      <c r="B52" s="94"/>
      <c r="C52" s="136"/>
      <c r="D52" s="136"/>
      <c r="E52" s="137"/>
      <c r="F52" s="89"/>
      <c r="G52" s="89"/>
      <c r="H52" s="89"/>
      <c r="I52" s="89"/>
      <c r="J52" s="89"/>
      <c r="K52" s="95"/>
    </row>
    <row r="53" spans="2:14" ht="28" customHeight="1" x14ac:dyDescent="0.35">
      <c r="B53" s="94"/>
      <c r="C53" s="138" t="s">
        <v>80</v>
      </c>
      <c r="D53" s="136"/>
      <c r="E53" s="137"/>
      <c r="F53" s="89"/>
      <c r="G53" s="89"/>
      <c r="H53" s="89"/>
      <c r="I53" s="89"/>
      <c r="J53" s="89"/>
      <c r="K53" s="95"/>
    </row>
    <row r="54" spans="2:14" ht="20.149999999999999" customHeight="1" x14ac:dyDescent="0.35">
      <c r="B54" s="94"/>
      <c r="C54" s="526" t="s">
        <v>159</v>
      </c>
      <c r="D54" s="526"/>
      <c r="E54" s="526"/>
      <c r="F54" s="526"/>
      <c r="G54" s="526"/>
      <c r="H54" s="526"/>
      <c r="I54" s="526"/>
      <c r="J54" s="526"/>
      <c r="K54" s="95"/>
    </row>
    <row r="55" spans="2:14" ht="20.149999999999999" customHeight="1" x14ac:dyDescent="0.35">
      <c r="B55" s="94"/>
      <c r="C55" s="140" t="s">
        <v>81</v>
      </c>
      <c r="D55" s="141"/>
      <c r="E55" s="141"/>
      <c r="F55" s="141"/>
      <c r="G55" s="141"/>
      <c r="H55" s="141"/>
      <c r="I55" s="141"/>
      <c r="J55" s="141"/>
      <c r="K55" s="95"/>
      <c r="M55" s="142"/>
    </row>
    <row r="56" spans="2:14" ht="10" customHeight="1" x14ac:dyDescent="0.35">
      <c r="B56" s="94"/>
      <c r="C56" s="136"/>
      <c r="D56" s="136"/>
      <c r="E56" s="137"/>
      <c r="F56" s="89"/>
      <c r="G56" s="89"/>
      <c r="H56" s="89"/>
      <c r="I56" s="89"/>
      <c r="J56" s="89"/>
      <c r="K56" s="95"/>
      <c r="M56" s="142"/>
    </row>
    <row r="57" spans="2:14" ht="10" customHeight="1" x14ac:dyDescent="0.35">
      <c r="B57" s="94"/>
      <c r="C57" s="143"/>
      <c r="D57" s="144"/>
      <c r="E57" s="145"/>
      <c r="F57" s="146"/>
      <c r="G57" s="146"/>
      <c r="H57" s="146"/>
      <c r="I57" s="146"/>
      <c r="J57" s="147"/>
      <c r="K57" s="95"/>
    </row>
    <row r="58" spans="2:14" ht="80.150000000000006" customHeight="1" x14ac:dyDescent="0.35">
      <c r="B58" s="94"/>
      <c r="C58" s="545" t="s">
        <v>238</v>
      </c>
      <c r="D58" s="546"/>
      <c r="E58" s="546"/>
      <c r="F58" s="547"/>
      <c r="G58" s="548"/>
      <c r="H58" s="548"/>
      <c r="I58" s="548"/>
      <c r="J58" s="549"/>
      <c r="K58" s="95"/>
      <c r="M58" s="149"/>
    </row>
    <row r="59" spans="2:14" ht="10" customHeight="1" x14ac:dyDescent="0.35">
      <c r="B59" s="94"/>
      <c r="C59" s="150"/>
      <c r="D59" s="151"/>
      <c r="E59" s="151"/>
      <c r="F59" s="152"/>
      <c r="G59" s="152"/>
      <c r="H59" s="152"/>
      <c r="I59" s="152"/>
      <c r="J59" s="153"/>
      <c r="K59" s="95"/>
    </row>
    <row r="60" spans="2:14" ht="55" customHeight="1" x14ac:dyDescent="0.35">
      <c r="B60" s="94"/>
      <c r="C60" s="524" t="s">
        <v>187</v>
      </c>
      <c r="D60" s="525"/>
      <c r="E60" s="525"/>
      <c r="F60" s="403"/>
      <c r="G60" s="563" t="s">
        <v>250</v>
      </c>
      <c r="H60" s="564"/>
      <c r="I60" s="564"/>
      <c r="J60" s="565"/>
      <c r="K60" s="95"/>
      <c r="N60" s="149"/>
    </row>
    <row r="61" spans="2:14" ht="10" customHeight="1" x14ac:dyDescent="0.35">
      <c r="B61" s="94"/>
      <c r="C61" s="156"/>
      <c r="D61" s="157"/>
      <c r="E61" s="157"/>
      <c r="F61" s="157"/>
      <c r="G61" s="157"/>
      <c r="H61" s="157"/>
      <c r="I61" s="157"/>
      <c r="J61" s="158"/>
      <c r="K61" s="95"/>
    </row>
    <row r="62" spans="2:14" ht="56.5" customHeight="1" x14ac:dyDescent="0.35">
      <c r="B62" s="94"/>
      <c r="C62" s="524" t="s">
        <v>226</v>
      </c>
      <c r="D62" s="525"/>
      <c r="E62" s="525"/>
      <c r="F62" s="403"/>
      <c r="G62" s="159"/>
      <c r="H62" s="159"/>
      <c r="I62" s="159"/>
      <c r="J62" s="160"/>
      <c r="K62" s="95"/>
      <c r="M62" s="51"/>
      <c r="N62" s="149"/>
    </row>
    <row r="63" spans="2:14" ht="10" customHeight="1" x14ac:dyDescent="0.35">
      <c r="B63" s="94"/>
      <c r="C63" s="156"/>
      <c r="D63" s="157"/>
      <c r="E63" s="157"/>
      <c r="F63" s="157"/>
      <c r="G63" s="157"/>
      <c r="H63" s="157"/>
      <c r="I63" s="157"/>
      <c r="J63" s="158"/>
      <c r="K63" s="95"/>
    </row>
    <row r="64" spans="2:14" ht="28.5" customHeight="1" x14ac:dyDescent="0.3">
      <c r="B64" s="94"/>
      <c r="C64" s="510" t="s">
        <v>241</v>
      </c>
      <c r="D64" s="511"/>
      <c r="E64" s="558"/>
      <c r="F64" s="527"/>
      <c r="G64" s="528"/>
      <c r="H64" s="161"/>
      <c r="I64" s="161"/>
      <c r="J64" s="162"/>
      <c r="K64" s="95"/>
    </row>
    <row r="65" spans="2:11" s="1" customFormat="1" ht="18" x14ac:dyDescent="0.4">
      <c r="B65" s="163"/>
      <c r="C65" s="561" t="s">
        <v>93</v>
      </c>
      <c r="D65" s="562"/>
      <c r="E65" s="562"/>
      <c r="F65" s="164"/>
      <c r="G65" s="165"/>
      <c r="H65" s="165"/>
      <c r="I65" s="165"/>
      <c r="J65" s="166"/>
      <c r="K65" s="167"/>
    </row>
    <row r="66" spans="2:11" ht="57" customHeight="1" x14ac:dyDescent="0.25">
      <c r="B66" s="94"/>
      <c r="C66" s="559" t="s">
        <v>278</v>
      </c>
      <c r="D66" s="560"/>
      <c r="E66" s="560"/>
      <c r="F66" s="52"/>
      <c r="G66" s="148"/>
      <c r="H66" s="148"/>
      <c r="I66" s="148"/>
      <c r="J66" s="166"/>
      <c r="K66" s="95"/>
    </row>
    <row r="67" spans="2:11" ht="18" customHeight="1" x14ac:dyDescent="0.4">
      <c r="B67" s="94"/>
      <c r="C67" s="561" t="s">
        <v>277</v>
      </c>
      <c r="D67" s="562"/>
      <c r="E67" s="562"/>
      <c r="F67" s="168"/>
      <c r="G67" s="169"/>
      <c r="H67" s="169"/>
      <c r="I67" s="148"/>
      <c r="J67" s="166"/>
      <c r="K67" s="95"/>
    </row>
    <row r="68" spans="2:11" ht="60" customHeight="1" x14ac:dyDescent="0.25">
      <c r="B68" s="94"/>
      <c r="C68" s="559" t="s">
        <v>276</v>
      </c>
      <c r="D68" s="560"/>
      <c r="E68" s="560"/>
      <c r="F68" s="52"/>
      <c r="G68" s="148"/>
      <c r="H68" s="148"/>
      <c r="I68" s="148"/>
      <c r="J68" s="166"/>
      <c r="K68" s="95"/>
    </row>
    <row r="69" spans="2:11" ht="14.15" customHeight="1" x14ac:dyDescent="0.35">
      <c r="B69" s="94"/>
      <c r="C69" s="121"/>
      <c r="D69" s="122"/>
      <c r="E69" s="170"/>
      <c r="F69" s="171"/>
      <c r="G69" s="171"/>
      <c r="H69" s="171"/>
      <c r="I69" s="171"/>
      <c r="J69" s="172"/>
      <c r="K69" s="95"/>
    </row>
    <row r="70" spans="2:11" ht="51" customHeight="1" x14ac:dyDescent="0.35">
      <c r="B70" s="94"/>
      <c r="C70" s="522" t="s">
        <v>242</v>
      </c>
      <c r="D70" s="522"/>
      <c r="E70" s="522"/>
      <c r="F70" s="523" t="s">
        <v>239</v>
      </c>
      <c r="G70" s="523"/>
      <c r="H70" s="523" t="s">
        <v>101</v>
      </c>
      <c r="I70" s="523"/>
      <c r="J70" s="523"/>
      <c r="K70" s="95"/>
    </row>
    <row r="71" spans="2:11" ht="24" customHeight="1" x14ac:dyDescent="0.35">
      <c r="B71" s="94"/>
      <c r="C71" s="448"/>
      <c r="D71" s="448"/>
      <c r="E71" s="448"/>
      <c r="F71" s="556"/>
      <c r="G71" s="556"/>
      <c r="H71" s="557"/>
      <c r="I71" s="557"/>
      <c r="J71" s="557"/>
      <c r="K71" s="95"/>
    </row>
    <row r="72" spans="2:11" ht="24" customHeight="1" x14ac:dyDescent="0.35">
      <c r="B72" s="94"/>
      <c r="C72" s="448"/>
      <c r="D72" s="448"/>
      <c r="E72" s="448"/>
      <c r="F72" s="556"/>
      <c r="G72" s="556"/>
      <c r="H72" s="557"/>
      <c r="I72" s="557"/>
      <c r="J72" s="557"/>
      <c r="K72" s="95"/>
    </row>
    <row r="73" spans="2:11" ht="24" customHeight="1" x14ac:dyDescent="0.35">
      <c r="B73" s="94"/>
      <c r="C73" s="448"/>
      <c r="D73" s="448"/>
      <c r="E73" s="448"/>
      <c r="F73" s="556"/>
      <c r="G73" s="556"/>
      <c r="H73" s="557"/>
      <c r="I73" s="557"/>
      <c r="J73" s="557"/>
      <c r="K73" s="95"/>
    </row>
    <row r="74" spans="2:11" ht="24" customHeight="1" x14ac:dyDescent="0.35">
      <c r="B74" s="94"/>
      <c r="C74" s="448"/>
      <c r="D74" s="448"/>
      <c r="E74" s="448"/>
      <c r="F74" s="556"/>
      <c r="G74" s="556"/>
      <c r="H74" s="557"/>
      <c r="I74" s="557"/>
      <c r="J74" s="557"/>
      <c r="K74" s="95"/>
    </row>
    <row r="75" spans="2:11" ht="24" customHeight="1" x14ac:dyDescent="0.35">
      <c r="B75" s="94"/>
      <c r="C75" s="448"/>
      <c r="D75" s="448"/>
      <c r="E75" s="448"/>
      <c r="F75" s="556"/>
      <c r="G75" s="556"/>
      <c r="H75" s="557"/>
      <c r="I75" s="557"/>
      <c r="J75" s="557"/>
      <c r="K75" s="95"/>
    </row>
    <row r="76" spans="2:11" ht="10" customHeight="1" x14ac:dyDescent="0.35">
      <c r="B76" s="94"/>
      <c r="C76" s="156"/>
      <c r="D76" s="157"/>
      <c r="E76" s="157"/>
      <c r="F76" s="157"/>
      <c r="G76" s="157"/>
      <c r="H76" s="157"/>
      <c r="I76" s="157"/>
      <c r="J76" s="158"/>
      <c r="K76" s="95"/>
    </row>
    <row r="77" spans="2:11" ht="100" customHeight="1" x14ac:dyDescent="0.35">
      <c r="B77" s="94"/>
      <c r="C77" s="520" t="s">
        <v>132</v>
      </c>
      <c r="D77" s="521"/>
      <c r="E77" s="521"/>
      <c r="F77" s="517"/>
      <c r="G77" s="518"/>
      <c r="H77" s="518"/>
      <c r="I77" s="518"/>
      <c r="J77" s="519"/>
      <c r="K77" s="95"/>
    </row>
    <row r="78" spans="2:11" ht="10" customHeight="1" x14ac:dyDescent="0.35">
      <c r="B78" s="94"/>
      <c r="C78" s="154"/>
      <c r="D78" s="155"/>
      <c r="E78" s="170"/>
      <c r="F78" s="170"/>
      <c r="G78" s="170"/>
      <c r="H78" s="170"/>
      <c r="I78" s="170"/>
      <c r="J78" s="173"/>
      <c r="K78" s="95"/>
    </row>
    <row r="79" spans="2:11" ht="100" customHeight="1" x14ac:dyDescent="0.35">
      <c r="B79" s="94"/>
      <c r="C79" s="520" t="s">
        <v>229</v>
      </c>
      <c r="D79" s="521"/>
      <c r="E79" s="521"/>
      <c r="F79" s="517"/>
      <c r="G79" s="518"/>
      <c r="H79" s="518"/>
      <c r="I79" s="518"/>
      <c r="J79" s="519"/>
      <c r="K79" s="95"/>
    </row>
    <row r="80" spans="2:11" ht="10" customHeight="1" x14ac:dyDescent="0.35">
      <c r="B80" s="94"/>
      <c r="C80" s="156"/>
      <c r="D80" s="157"/>
      <c r="E80" s="174"/>
      <c r="F80" s="170"/>
      <c r="G80" s="170"/>
      <c r="H80" s="170"/>
      <c r="I80" s="170"/>
      <c r="J80" s="173"/>
      <c r="K80" s="95"/>
    </row>
    <row r="81" spans="2:12" ht="100" customHeight="1" x14ac:dyDescent="0.35">
      <c r="B81" s="94"/>
      <c r="C81" s="520" t="s">
        <v>135</v>
      </c>
      <c r="D81" s="521"/>
      <c r="E81" s="521"/>
      <c r="F81" s="517"/>
      <c r="G81" s="518"/>
      <c r="H81" s="518"/>
      <c r="I81" s="518"/>
      <c r="J81" s="519"/>
      <c r="K81" s="95"/>
    </row>
    <row r="82" spans="2:12" ht="10" customHeight="1" x14ac:dyDescent="0.35">
      <c r="B82" s="94"/>
      <c r="C82" s="175"/>
      <c r="D82" s="176"/>
      <c r="E82" s="176"/>
      <c r="F82" s="171"/>
      <c r="G82" s="171"/>
      <c r="H82" s="171"/>
      <c r="I82" s="171"/>
      <c r="J82" s="172"/>
      <c r="K82" s="95"/>
    </row>
    <row r="83" spans="2:12" ht="100" customHeight="1" x14ac:dyDescent="0.35">
      <c r="B83" s="94"/>
      <c r="C83" s="520" t="s">
        <v>230</v>
      </c>
      <c r="D83" s="521"/>
      <c r="E83" s="521"/>
      <c r="F83" s="517"/>
      <c r="G83" s="518"/>
      <c r="H83" s="518"/>
      <c r="I83" s="518"/>
      <c r="J83" s="519"/>
      <c r="K83" s="95"/>
    </row>
    <row r="84" spans="2:12" ht="14.15" customHeight="1" x14ac:dyDescent="0.35">
      <c r="B84" s="94"/>
      <c r="C84" s="121"/>
      <c r="D84" s="122"/>
      <c r="E84" s="170"/>
      <c r="F84" s="177"/>
      <c r="G84" s="177"/>
      <c r="H84" s="177"/>
      <c r="I84" s="177"/>
      <c r="J84" s="178"/>
      <c r="K84" s="95"/>
    </row>
    <row r="85" spans="2:12" ht="60" customHeight="1" x14ac:dyDescent="0.35">
      <c r="B85" s="94"/>
      <c r="C85" s="520" t="s">
        <v>267</v>
      </c>
      <c r="D85" s="521"/>
      <c r="E85" s="179" t="s">
        <v>170</v>
      </c>
      <c r="F85" s="517"/>
      <c r="G85" s="518"/>
      <c r="H85" s="518"/>
      <c r="I85" s="518"/>
      <c r="J85" s="519"/>
      <c r="K85" s="95"/>
    </row>
    <row r="86" spans="2:12" ht="63" customHeight="1" x14ac:dyDescent="0.35">
      <c r="B86" s="94"/>
      <c r="C86" s="520"/>
      <c r="D86" s="521"/>
      <c r="E86" s="179" t="s">
        <v>171</v>
      </c>
      <c r="F86" s="517"/>
      <c r="G86" s="518"/>
      <c r="H86" s="518"/>
      <c r="I86" s="518"/>
      <c r="J86" s="519"/>
      <c r="K86" s="95"/>
    </row>
    <row r="87" spans="2:12" ht="63" customHeight="1" x14ac:dyDescent="0.35">
      <c r="B87" s="94"/>
      <c r="C87" s="520"/>
      <c r="D87" s="521"/>
      <c r="E87" s="179" t="s">
        <v>172</v>
      </c>
      <c r="F87" s="517"/>
      <c r="G87" s="518"/>
      <c r="H87" s="518"/>
      <c r="I87" s="518"/>
      <c r="J87" s="519"/>
      <c r="K87" s="95"/>
    </row>
    <row r="88" spans="2:12" ht="63" customHeight="1" x14ac:dyDescent="0.35">
      <c r="B88" s="94"/>
      <c r="C88" s="520"/>
      <c r="D88" s="521"/>
      <c r="E88" s="179" t="s">
        <v>173</v>
      </c>
      <c r="F88" s="517"/>
      <c r="G88" s="518"/>
      <c r="H88" s="518"/>
      <c r="I88" s="518"/>
      <c r="J88" s="519"/>
      <c r="K88" s="95"/>
    </row>
    <row r="89" spans="2:12" ht="63" customHeight="1" x14ac:dyDescent="0.35">
      <c r="B89" s="94"/>
      <c r="C89" s="520"/>
      <c r="D89" s="521"/>
      <c r="E89" s="179" t="s">
        <v>174</v>
      </c>
      <c r="F89" s="517"/>
      <c r="G89" s="518"/>
      <c r="H89" s="518"/>
      <c r="I89" s="518"/>
      <c r="J89" s="519"/>
      <c r="K89" s="95"/>
    </row>
    <row r="90" spans="2:12" ht="10" customHeight="1" x14ac:dyDescent="0.35">
      <c r="B90" s="94"/>
      <c r="C90" s="180"/>
      <c r="D90" s="181"/>
      <c r="E90" s="181"/>
      <c r="F90" s="181"/>
      <c r="G90" s="181"/>
      <c r="H90" s="181"/>
      <c r="I90" s="181"/>
      <c r="J90" s="182"/>
      <c r="K90" s="95"/>
    </row>
    <row r="91" spans="2:12" ht="10" customHeight="1" thickBot="1" x14ac:dyDescent="0.4">
      <c r="B91" s="97"/>
      <c r="C91" s="183"/>
      <c r="D91" s="183"/>
      <c r="E91" s="183"/>
      <c r="F91" s="183"/>
      <c r="G91" s="183"/>
      <c r="H91" s="183"/>
      <c r="I91" s="183"/>
      <c r="J91" s="183"/>
      <c r="K91" s="100"/>
      <c r="L91" s="81"/>
    </row>
    <row r="92" spans="2:12" ht="14.15" customHeight="1" thickBot="1" x14ac:dyDescent="0.4">
      <c r="B92" s="184"/>
      <c r="C92" s="183"/>
      <c r="D92" s="183"/>
      <c r="E92" s="183"/>
      <c r="F92" s="183"/>
      <c r="G92" s="183"/>
      <c r="H92" s="183"/>
      <c r="I92" s="183"/>
      <c r="J92" s="183"/>
      <c r="K92" s="185"/>
      <c r="L92" s="81"/>
    </row>
    <row r="93" spans="2:12" ht="10" customHeight="1" x14ac:dyDescent="0.35">
      <c r="B93" s="90"/>
      <c r="C93" s="134"/>
      <c r="D93" s="134"/>
      <c r="E93" s="135"/>
      <c r="F93" s="103"/>
      <c r="G93" s="91"/>
      <c r="H93" s="91"/>
      <c r="I93" s="91"/>
      <c r="J93" s="91"/>
      <c r="K93" s="93"/>
    </row>
    <row r="94" spans="2:12" ht="26.15" customHeight="1" x14ac:dyDescent="0.35">
      <c r="B94" s="94"/>
      <c r="C94" s="457" t="s">
        <v>94</v>
      </c>
      <c r="D94" s="457"/>
      <c r="E94" s="457"/>
      <c r="F94" s="457"/>
      <c r="G94" s="457"/>
      <c r="H94" s="457"/>
      <c r="I94" s="457"/>
      <c r="J94" s="457"/>
      <c r="K94" s="95"/>
    </row>
    <row r="95" spans="2:12" ht="10" customHeight="1" x14ac:dyDescent="0.35">
      <c r="B95" s="94"/>
      <c r="C95" s="136"/>
      <c r="D95" s="136"/>
      <c r="E95" s="137"/>
      <c r="F95" s="89"/>
      <c r="G95" s="89"/>
      <c r="H95" s="89"/>
      <c r="I95" s="89"/>
      <c r="J95" s="89"/>
      <c r="K95" s="95"/>
    </row>
    <row r="96" spans="2:12" ht="28" customHeight="1" x14ac:dyDescent="0.35">
      <c r="B96" s="94"/>
      <c r="C96" s="478" t="s">
        <v>80</v>
      </c>
      <c r="D96" s="478"/>
      <c r="E96" s="478"/>
      <c r="F96" s="478"/>
      <c r="G96" s="478"/>
      <c r="H96" s="478"/>
      <c r="I96" s="478"/>
      <c r="J96" s="478"/>
      <c r="K96" s="95"/>
    </row>
    <row r="97" spans="2:11" ht="28" customHeight="1" x14ac:dyDescent="0.35">
      <c r="B97" s="94"/>
      <c r="C97" s="475" t="s">
        <v>156</v>
      </c>
      <c r="D97" s="475"/>
      <c r="E97" s="475"/>
      <c r="F97" s="475"/>
      <c r="G97" s="475"/>
      <c r="H97" s="475"/>
      <c r="I97" s="475"/>
      <c r="J97" s="475"/>
      <c r="K97" s="95"/>
    </row>
    <row r="98" spans="2:11" ht="10" customHeight="1" thickBot="1" x14ac:dyDescent="0.4">
      <c r="B98" s="97"/>
      <c r="C98" s="130"/>
      <c r="D98" s="130"/>
      <c r="E98" s="131"/>
      <c r="F98" s="186"/>
      <c r="G98" s="186"/>
      <c r="H98" s="9"/>
      <c r="I98" s="186"/>
      <c r="J98" s="186"/>
      <c r="K98" s="100"/>
    </row>
    <row r="99" spans="2:11" ht="14.15" customHeight="1" thickBot="1" x14ac:dyDescent="0.4">
      <c r="C99" s="136"/>
      <c r="D99" s="136"/>
      <c r="E99" s="137"/>
      <c r="F99" s="187"/>
    </row>
    <row r="100" spans="2:11" ht="10" customHeight="1" x14ac:dyDescent="0.35">
      <c r="B100" s="90"/>
      <c r="C100" s="134"/>
      <c r="D100" s="134"/>
      <c r="E100" s="135"/>
      <c r="F100" s="103"/>
      <c r="G100" s="91"/>
      <c r="H100" s="91"/>
      <c r="I100" s="91"/>
      <c r="J100" s="91"/>
      <c r="K100" s="93"/>
    </row>
    <row r="101" spans="2:11" ht="26.15" customHeight="1" x14ac:dyDescent="0.35">
      <c r="B101" s="94"/>
      <c r="C101" s="457" t="s">
        <v>192</v>
      </c>
      <c r="D101" s="457"/>
      <c r="E101" s="457"/>
      <c r="F101" s="457"/>
      <c r="G101" s="457"/>
      <c r="H101" s="457"/>
      <c r="I101" s="457"/>
      <c r="J101" s="457"/>
      <c r="K101" s="95"/>
    </row>
    <row r="102" spans="2:11" ht="10" customHeight="1" x14ac:dyDescent="0.35">
      <c r="B102" s="94"/>
      <c r="C102" s="136"/>
      <c r="D102" s="136"/>
      <c r="E102" s="137"/>
      <c r="F102" s="89"/>
      <c r="G102" s="89"/>
      <c r="H102" s="89"/>
      <c r="I102" s="89"/>
      <c r="J102" s="89"/>
      <c r="K102" s="95"/>
    </row>
    <row r="103" spans="2:11" ht="28" customHeight="1" x14ac:dyDescent="0.35">
      <c r="B103" s="94"/>
      <c r="C103" s="478" t="s">
        <v>80</v>
      </c>
      <c r="D103" s="478"/>
      <c r="E103" s="478"/>
      <c r="F103" s="478"/>
      <c r="G103" s="478"/>
      <c r="H103" s="478"/>
      <c r="I103" s="478"/>
      <c r="J103" s="478"/>
      <c r="K103" s="95"/>
    </row>
    <row r="104" spans="2:11" ht="28" customHeight="1" x14ac:dyDescent="0.35">
      <c r="B104" s="94"/>
      <c r="C104" s="475" t="s">
        <v>157</v>
      </c>
      <c r="D104" s="475"/>
      <c r="E104" s="475"/>
      <c r="F104" s="475"/>
      <c r="G104" s="475"/>
      <c r="H104" s="475"/>
      <c r="I104" s="475"/>
      <c r="J104" s="475"/>
      <c r="K104" s="95"/>
    </row>
    <row r="105" spans="2:11" ht="10" customHeight="1" thickBot="1" x14ac:dyDescent="0.4">
      <c r="B105" s="97"/>
      <c r="C105" s="130"/>
      <c r="D105" s="130"/>
      <c r="E105" s="131"/>
      <c r="F105" s="186"/>
      <c r="G105" s="186"/>
      <c r="H105" s="9"/>
      <c r="I105" s="186"/>
      <c r="J105" s="186"/>
      <c r="K105" s="100"/>
    </row>
    <row r="106" spans="2:11" ht="14.15" customHeight="1" thickBot="1" x14ac:dyDescent="0.4">
      <c r="C106" s="136"/>
      <c r="D106" s="136"/>
      <c r="E106" s="137"/>
      <c r="F106" s="187"/>
    </row>
    <row r="107" spans="2:11" ht="10" customHeight="1" x14ac:dyDescent="0.35">
      <c r="B107" s="90"/>
      <c r="C107" s="134"/>
      <c r="D107" s="134"/>
      <c r="E107" s="135"/>
      <c r="F107" s="103"/>
      <c r="G107" s="91"/>
      <c r="H107" s="91"/>
      <c r="I107" s="91"/>
      <c r="J107" s="91"/>
      <c r="K107" s="93"/>
    </row>
    <row r="108" spans="2:11" ht="26.15" customHeight="1" x14ac:dyDescent="0.35">
      <c r="B108" s="94"/>
      <c r="C108" s="457" t="s">
        <v>106</v>
      </c>
      <c r="D108" s="457"/>
      <c r="E108" s="457"/>
      <c r="F108" s="457"/>
      <c r="G108" s="457"/>
      <c r="H108" s="457"/>
      <c r="I108" s="457"/>
      <c r="J108" s="457"/>
      <c r="K108" s="95"/>
    </row>
    <row r="109" spans="2:11" ht="10" customHeight="1" x14ac:dyDescent="0.35">
      <c r="B109" s="94"/>
      <c r="C109" s="136"/>
      <c r="D109" s="136"/>
      <c r="E109" s="137"/>
      <c r="F109" s="89"/>
      <c r="G109" s="89"/>
      <c r="H109" s="89"/>
      <c r="I109" s="89"/>
      <c r="J109" s="89"/>
      <c r="K109" s="95"/>
    </row>
    <row r="110" spans="2:11" ht="28" customHeight="1" x14ac:dyDescent="0.35">
      <c r="B110" s="94"/>
      <c r="C110" s="478" t="s">
        <v>80</v>
      </c>
      <c r="D110" s="478"/>
      <c r="E110" s="478"/>
      <c r="F110" s="478"/>
      <c r="G110" s="478"/>
      <c r="H110" s="478"/>
      <c r="I110" s="478"/>
      <c r="J110" s="478"/>
      <c r="K110" s="95"/>
    </row>
    <row r="111" spans="2:11" ht="28" customHeight="1" x14ac:dyDescent="0.35">
      <c r="B111" s="94"/>
      <c r="C111" s="475" t="s">
        <v>194</v>
      </c>
      <c r="D111" s="475"/>
      <c r="E111" s="475"/>
      <c r="F111" s="475"/>
      <c r="G111" s="475"/>
      <c r="H111" s="475"/>
      <c r="I111" s="475"/>
      <c r="J111" s="475"/>
      <c r="K111" s="95"/>
    </row>
    <row r="112" spans="2:11" ht="10" customHeight="1" thickBot="1" x14ac:dyDescent="0.4">
      <c r="B112" s="97"/>
      <c r="C112" s="130"/>
      <c r="D112" s="130"/>
      <c r="E112" s="131"/>
      <c r="F112" s="186"/>
      <c r="G112" s="186"/>
      <c r="H112" s="9"/>
      <c r="I112" s="186"/>
      <c r="J112" s="186"/>
      <c r="K112" s="100"/>
    </row>
    <row r="113" spans="2:11" ht="14.15" customHeight="1" thickBot="1" x14ac:dyDescent="0.4">
      <c r="C113" s="136"/>
      <c r="D113" s="136"/>
      <c r="E113" s="137"/>
      <c r="F113" s="187"/>
    </row>
    <row r="114" spans="2:11" ht="10" customHeight="1" x14ac:dyDescent="0.35">
      <c r="B114" s="90"/>
      <c r="C114" s="134"/>
      <c r="D114" s="134"/>
      <c r="E114" s="135"/>
      <c r="F114" s="103"/>
      <c r="G114" s="91"/>
      <c r="H114" s="91"/>
      <c r="I114" s="91"/>
      <c r="J114" s="91"/>
      <c r="K114" s="93"/>
    </row>
    <row r="115" spans="2:11" ht="26.15" customHeight="1" x14ac:dyDescent="0.35">
      <c r="B115" s="94"/>
      <c r="C115" s="457" t="s">
        <v>107</v>
      </c>
      <c r="D115" s="457"/>
      <c r="E115" s="457"/>
      <c r="F115" s="457"/>
      <c r="G115" s="457"/>
      <c r="H115" s="457"/>
      <c r="I115" s="457"/>
      <c r="J115" s="457"/>
      <c r="K115" s="95"/>
    </row>
    <row r="116" spans="2:11" ht="10" customHeight="1" x14ac:dyDescent="0.35">
      <c r="B116" s="94"/>
      <c r="C116" s="136"/>
      <c r="D116" s="136"/>
      <c r="E116" s="137"/>
      <c r="F116" s="89"/>
      <c r="G116" s="89"/>
      <c r="H116" s="89"/>
      <c r="I116" s="89"/>
      <c r="J116" s="89"/>
      <c r="K116" s="95"/>
    </row>
    <row r="117" spans="2:11" ht="28" customHeight="1" x14ac:dyDescent="0.35">
      <c r="B117" s="94"/>
      <c r="C117" s="478" t="s">
        <v>80</v>
      </c>
      <c r="D117" s="478"/>
      <c r="E117" s="478"/>
      <c r="F117" s="478"/>
      <c r="G117" s="478"/>
      <c r="H117" s="478"/>
      <c r="I117" s="478"/>
      <c r="J117" s="478"/>
      <c r="K117" s="95"/>
    </row>
    <row r="118" spans="2:11" ht="25" customHeight="1" x14ac:dyDescent="0.35">
      <c r="B118" s="94"/>
      <c r="C118" s="479" t="s">
        <v>88</v>
      </c>
      <c r="D118" s="479"/>
      <c r="E118" s="479"/>
      <c r="F118" s="479"/>
      <c r="G118" s="479"/>
      <c r="H118" s="479"/>
      <c r="I118" s="479"/>
      <c r="J118" s="479"/>
      <c r="K118" s="95"/>
    </row>
    <row r="119" spans="2:11" ht="22" customHeight="1" x14ac:dyDescent="0.35">
      <c r="B119" s="94"/>
      <c r="C119" s="189" t="s">
        <v>89</v>
      </c>
      <c r="D119" s="516" t="s">
        <v>148</v>
      </c>
      <c r="E119" s="516"/>
      <c r="F119" s="516"/>
      <c r="G119" s="516"/>
      <c r="H119" s="516"/>
      <c r="I119" s="516"/>
      <c r="J119" s="516"/>
      <c r="K119" s="95"/>
    </row>
    <row r="120" spans="2:11" s="1" customFormat="1" ht="22" customHeight="1" x14ac:dyDescent="0.3">
      <c r="B120" s="163"/>
      <c r="C120" s="189" t="s">
        <v>89</v>
      </c>
      <c r="D120" s="516" t="s">
        <v>149</v>
      </c>
      <c r="E120" s="516"/>
      <c r="F120" s="516"/>
      <c r="G120" s="516"/>
      <c r="H120" s="516"/>
      <c r="I120" s="516"/>
      <c r="J120" s="516"/>
      <c r="K120" s="167"/>
    </row>
    <row r="121" spans="2:11" ht="20.149999999999999" customHeight="1" x14ac:dyDescent="0.35">
      <c r="B121" s="94"/>
      <c r="C121" s="188"/>
      <c r="D121" s="188"/>
      <c r="E121" s="139"/>
      <c r="F121" s="139"/>
      <c r="G121" s="139"/>
      <c r="H121" s="139"/>
      <c r="I121" s="139"/>
      <c r="J121" s="139"/>
      <c r="K121" s="95"/>
    </row>
    <row r="122" spans="2:11" ht="22.5" customHeight="1" x14ac:dyDescent="0.35">
      <c r="B122" s="94"/>
      <c r="C122" s="479" t="s">
        <v>150</v>
      </c>
      <c r="D122" s="479"/>
      <c r="E122" s="479"/>
      <c r="F122" s="479"/>
      <c r="G122" s="479"/>
      <c r="H122" s="479"/>
      <c r="I122" s="479"/>
      <c r="J122" s="479"/>
      <c r="K122" s="95"/>
    </row>
    <row r="123" spans="2:11" ht="10" customHeight="1" thickBot="1" x14ac:dyDescent="0.4">
      <c r="B123" s="97"/>
      <c r="C123" s="10"/>
      <c r="D123" s="10"/>
      <c r="E123" s="10"/>
      <c r="F123" s="10"/>
      <c r="G123" s="10"/>
      <c r="H123" s="10"/>
      <c r="I123" s="10"/>
      <c r="J123" s="10"/>
      <c r="K123" s="100"/>
    </row>
    <row r="124" spans="2:11" ht="14.15" customHeight="1" thickBot="1" x14ac:dyDescent="0.4">
      <c r="C124" s="136"/>
      <c r="D124" s="136"/>
      <c r="E124" s="137"/>
      <c r="F124" s="187"/>
    </row>
    <row r="125" spans="2:11" ht="10" customHeight="1" x14ac:dyDescent="0.35">
      <c r="B125" s="90"/>
      <c r="C125" s="134"/>
      <c r="D125" s="134"/>
      <c r="E125" s="135"/>
      <c r="F125" s="103"/>
      <c r="G125" s="91"/>
      <c r="H125" s="91"/>
      <c r="I125" s="91"/>
      <c r="J125" s="91"/>
      <c r="K125" s="93"/>
    </row>
    <row r="126" spans="2:11" ht="26.15" customHeight="1" x14ac:dyDescent="0.35">
      <c r="B126" s="94"/>
      <c r="C126" s="457" t="s">
        <v>108</v>
      </c>
      <c r="D126" s="457"/>
      <c r="E126" s="457"/>
      <c r="F126" s="457"/>
      <c r="G126" s="457"/>
      <c r="H126" s="457"/>
      <c r="I126" s="457"/>
      <c r="J126" s="457"/>
      <c r="K126" s="95"/>
    </row>
    <row r="127" spans="2:11" ht="10" customHeight="1" x14ac:dyDescent="0.35">
      <c r="B127" s="94"/>
      <c r="C127" s="136"/>
      <c r="D127" s="136"/>
      <c r="E127" s="137"/>
      <c r="F127" s="89"/>
      <c r="G127" s="89"/>
      <c r="H127" s="89"/>
      <c r="I127" s="89"/>
      <c r="J127" s="89"/>
      <c r="K127" s="95"/>
    </row>
    <row r="128" spans="2:11" ht="34.5" customHeight="1" thickBot="1" x14ac:dyDescent="0.4">
      <c r="B128" s="94"/>
      <c r="C128" s="190"/>
      <c r="D128" s="191"/>
      <c r="E128" s="192" t="s">
        <v>50</v>
      </c>
      <c r="F128" s="193"/>
      <c r="G128" s="193"/>
      <c r="H128" s="84"/>
      <c r="I128" s="84"/>
      <c r="J128" s="84"/>
      <c r="K128" s="105"/>
    </row>
    <row r="129" spans="2:11" ht="25" customHeight="1" x14ac:dyDescent="0.35">
      <c r="B129" s="94"/>
      <c r="C129" s="194"/>
      <c r="D129" s="195"/>
      <c r="E129" s="196"/>
      <c r="F129" s="197"/>
      <c r="G129" s="490" t="s">
        <v>87</v>
      </c>
      <c r="H129" s="491"/>
      <c r="I129" s="492"/>
      <c r="J129" s="3"/>
      <c r="K129" s="105"/>
    </row>
    <row r="130" spans="2:11" ht="22" customHeight="1" x14ac:dyDescent="0.35">
      <c r="B130" s="94"/>
      <c r="C130" s="499" t="s">
        <v>83</v>
      </c>
      <c r="D130" s="500"/>
      <c r="E130" s="198">
        <f>+Budget_Détaillé!E47</f>
        <v>0</v>
      </c>
      <c r="F130" s="199"/>
      <c r="G130" s="493"/>
      <c r="H130" s="494"/>
      <c r="I130" s="495"/>
      <c r="J130" s="200"/>
      <c r="K130" s="105"/>
    </row>
    <row r="131" spans="2:11" ht="22" customHeight="1" x14ac:dyDescent="0.35">
      <c r="B131" s="94"/>
      <c r="C131" s="499" t="s">
        <v>84</v>
      </c>
      <c r="D131" s="500"/>
      <c r="E131" s="198">
        <f>+Budget_Détaillé!F47</f>
        <v>0</v>
      </c>
      <c r="F131" s="199"/>
      <c r="G131" s="493"/>
      <c r="H131" s="494"/>
      <c r="I131" s="495"/>
      <c r="J131" s="200"/>
      <c r="K131" s="105"/>
    </row>
    <row r="132" spans="2:11" ht="22" customHeight="1" x14ac:dyDescent="0.35">
      <c r="B132" s="94"/>
      <c r="C132" s="499" t="s">
        <v>69</v>
      </c>
      <c r="D132" s="500"/>
      <c r="E132" s="198">
        <f>+Budget_Détaillé!G47</f>
        <v>0</v>
      </c>
      <c r="F132" s="199"/>
      <c r="G132" s="493"/>
      <c r="H132" s="494"/>
      <c r="I132" s="495"/>
      <c r="J132" s="200"/>
      <c r="K132" s="105"/>
    </row>
    <row r="133" spans="2:11" ht="22" customHeight="1" x14ac:dyDescent="0.35">
      <c r="B133" s="94"/>
      <c r="C133" s="499" t="s">
        <v>68</v>
      </c>
      <c r="D133" s="500"/>
      <c r="E133" s="198">
        <f>+Budget_Détaillé!H47</f>
        <v>0</v>
      </c>
      <c r="F133" s="199"/>
      <c r="G133" s="493"/>
      <c r="H133" s="494"/>
      <c r="I133" s="495"/>
      <c r="J133" s="200"/>
      <c r="K133" s="105"/>
    </row>
    <row r="134" spans="2:11" ht="28" customHeight="1" x14ac:dyDescent="0.35">
      <c r="B134" s="94"/>
      <c r="C134" s="501" t="s">
        <v>55</v>
      </c>
      <c r="D134" s="501"/>
      <c r="E134" s="201">
        <f>SUM(E130:E133)</f>
        <v>0</v>
      </c>
      <c r="F134" s="202"/>
      <c r="G134" s="493"/>
      <c r="H134" s="494"/>
      <c r="I134" s="495"/>
      <c r="J134" s="3"/>
      <c r="K134" s="105"/>
    </row>
    <row r="135" spans="2:11" ht="14.15" customHeight="1" x14ac:dyDescent="0.35">
      <c r="B135" s="94"/>
      <c r="E135" s="203"/>
      <c r="F135" s="204"/>
      <c r="G135" s="493"/>
      <c r="H135" s="494"/>
      <c r="I135" s="495"/>
      <c r="J135" s="204"/>
      <c r="K135" s="105"/>
    </row>
    <row r="136" spans="2:11" ht="14.15" customHeight="1" x14ac:dyDescent="0.35">
      <c r="B136" s="94"/>
      <c r="E136" s="203"/>
      <c r="F136" s="204"/>
      <c r="G136" s="493"/>
      <c r="H136" s="494"/>
      <c r="I136" s="495"/>
      <c r="J136" s="204"/>
      <c r="K136" s="105"/>
    </row>
    <row r="137" spans="2:11" ht="25" customHeight="1" x14ac:dyDescent="0.35">
      <c r="B137" s="94"/>
      <c r="C137" s="194" t="s">
        <v>4</v>
      </c>
      <c r="D137" s="195"/>
      <c r="E137" s="196"/>
      <c r="F137" s="197"/>
      <c r="G137" s="493"/>
      <c r="H137" s="494"/>
      <c r="I137" s="495"/>
      <c r="J137" s="3"/>
      <c r="K137" s="105"/>
    </row>
    <row r="138" spans="2:11" ht="48.65" customHeight="1" x14ac:dyDescent="0.35">
      <c r="B138" s="94"/>
      <c r="C138" s="476" t="s">
        <v>95</v>
      </c>
      <c r="D138" s="477"/>
      <c r="E138" s="198">
        <f>+Budget_Détaillé!I50</f>
        <v>0</v>
      </c>
      <c r="F138" s="197"/>
      <c r="G138" s="493"/>
      <c r="H138" s="494"/>
      <c r="I138" s="495"/>
      <c r="J138" s="3"/>
      <c r="K138" s="105"/>
    </row>
    <row r="139" spans="2:11" ht="32.5" customHeight="1" x14ac:dyDescent="0.35">
      <c r="B139" s="94"/>
      <c r="C139" s="476" t="s">
        <v>86</v>
      </c>
      <c r="D139" s="477"/>
      <c r="E139" s="198">
        <f>+Budget_Détaillé!I51</f>
        <v>0</v>
      </c>
      <c r="F139" s="199"/>
      <c r="G139" s="493"/>
      <c r="H139" s="494"/>
      <c r="I139" s="495"/>
      <c r="J139" s="200"/>
      <c r="K139" s="105"/>
    </row>
    <row r="140" spans="2:11" ht="47.5" customHeight="1" thickBot="1" x14ac:dyDescent="0.4">
      <c r="B140" s="94"/>
      <c r="C140" s="476" t="s">
        <v>213</v>
      </c>
      <c r="D140" s="477"/>
      <c r="E140" s="198">
        <f>+Budget_Détaillé!I52</f>
        <v>0</v>
      </c>
      <c r="F140" s="199"/>
      <c r="G140" s="496"/>
      <c r="H140" s="497"/>
      <c r="I140" s="498"/>
      <c r="J140" s="200"/>
      <c r="K140" s="105"/>
    </row>
    <row r="141" spans="2:11" ht="22" customHeight="1" x14ac:dyDescent="0.35">
      <c r="B141" s="94"/>
      <c r="C141" s="499" t="s">
        <v>56</v>
      </c>
      <c r="D141" s="500"/>
      <c r="E141" s="198">
        <f>+Budget_Détaillé!I53</f>
        <v>0</v>
      </c>
      <c r="F141" s="199"/>
      <c r="J141" s="200"/>
      <c r="K141" s="105"/>
    </row>
    <row r="142" spans="2:11" ht="22" customHeight="1" x14ac:dyDescent="0.35">
      <c r="B142" s="94"/>
      <c r="C142" s="499" t="s">
        <v>25</v>
      </c>
      <c r="D142" s="500"/>
      <c r="E142" s="198">
        <f>+Budget_Détaillé!I54</f>
        <v>0</v>
      </c>
      <c r="F142" s="199"/>
      <c r="J142" s="200"/>
      <c r="K142" s="105"/>
    </row>
    <row r="143" spans="2:11" ht="22" customHeight="1" x14ac:dyDescent="0.35">
      <c r="B143" s="94"/>
      <c r="C143" s="499" t="s">
        <v>27</v>
      </c>
      <c r="D143" s="500"/>
      <c r="E143" s="198">
        <f>+Budget_Détaillé!I55</f>
        <v>0</v>
      </c>
      <c r="F143" s="199"/>
      <c r="G143" s="205"/>
      <c r="H143" s="205"/>
      <c r="I143" s="205"/>
      <c r="J143" s="200"/>
      <c r="K143" s="105"/>
    </row>
    <row r="144" spans="2:11" ht="24" customHeight="1" x14ac:dyDescent="0.35">
      <c r="B144" s="94"/>
      <c r="C144" s="501" t="s">
        <v>5</v>
      </c>
      <c r="D144" s="502"/>
      <c r="E144" s="206">
        <f>SUM(E138:E143)</f>
        <v>0</v>
      </c>
      <c r="F144" s="207"/>
      <c r="G144" s="506" t="str">
        <f>IF(G146&lt;&gt;"","ATTENTION","")</f>
        <v/>
      </c>
      <c r="H144" s="506"/>
      <c r="I144" s="506"/>
      <c r="J144" s="89"/>
      <c r="K144" s="95"/>
    </row>
    <row r="145" spans="2:14" ht="18" customHeight="1" x14ac:dyDescent="0.35">
      <c r="B145" s="94"/>
      <c r="C145" s="208"/>
      <c r="D145" s="208"/>
      <c r="E145" s="209"/>
      <c r="F145" s="89"/>
      <c r="G145" s="505" t="str">
        <f>IF(E146&gt;80000,"L'aide financière peut atteindre un maximum de 50% des frais admissibles sans dépasser 80,000 $","")</f>
        <v/>
      </c>
      <c r="H145" s="505"/>
      <c r="I145" s="505"/>
      <c r="J145" s="89"/>
      <c r="K145" s="95"/>
    </row>
    <row r="146" spans="2:14" ht="28" customHeight="1" x14ac:dyDescent="0.35">
      <c r="B146" s="94"/>
      <c r="C146" s="210" t="s">
        <v>33</v>
      </c>
      <c r="D146" s="211"/>
      <c r="E146" s="212">
        <f>SUM(E134,E144)</f>
        <v>0</v>
      </c>
      <c r="G146" s="505"/>
      <c r="H146" s="505"/>
      <c r="I146" s="505"/>
      <c r="J146" s="213"/>
      <c r="K146" s="105"/>
    </row>
    <row r="147" spans="2:14" ht="14.15" customHeight="1" x14ac:dyDescent="0.35">
      <c r="B147" s="94"/>
      <c r="E147" s="203"/>
      <c r="G147" s="505"/>
      <c r="H147" s="505"/>
      <c r="I147" s="505"/>
      <c r="J147" s="213"/>
      <c r="K147" s="105"/>
    </row>
    <row r="148" spans="2:14" ht="10" customHeight="1" thickBot="1" x14ac:dyDescent="0.4">
      <c r="B148" s="97"/>
      <c r="C148" s="214"/>
      <c r="D148" s="214"/>
      <c r="E148" s="215"/>
      <c r="F148" s="215"/>
      <c r="G148" s="215"/>
      <c r="H148" s="215"/>
      <c r="I148" s="215"/>
      <c r="J148" s="98"/>
      <c r="K148" s="216"/>
    </row>
    <row r="149" spans="2:14" ht="14.15" customHeight="1" thickBot="1" x14ac:dyDescent="0.4">
      <c r="E149" s="203"/>
      <c r="K149" s="78"/>
    </row>
    <row r="150" spans="2:14" ht="10" customHeight="1" x14ac:dyDescent="0.35">
      <c r="B150" s="90"/>
      <c r="C150" s="91"/>
      <c r="D150" s="91"/>
      <c r="E150" s="217"/>
      <c r="F150" s="91"/>
      <c r="G150" s="91"/>
      <c r="H150" s="91"/>
      <c r="I150" s="91"/>
      <c r="J150" s="91"/>
      <c r="K150" s="104"/>
    </row>
    <row r="151" spans="2:14" ht="26.15" customHeight="1" x14ac:dyDescent="0.35">
      <c r="B151" s="94"/>
      <c r="C151" s="457" t="s">
        <v>235</v>
      </c>
      <c r="D151" s="457"/>
      <c r="E151" s="457"/>
      <c r="F151" s="457"/>
      <c r="G151" s="457"/>
      <c r="H151" s="457"/>
      <c r="I151" s="457"/>
      <c r="J151" s="457"/>
      <c r="K151" s="95"/>
    </row>
    <row r="152" spans="2:14" ht="10" customHeight="1" x14ac:dyDescent="0.35">
      <c r="B152" s="94"/>
      <c r="C152" s="187"/>
      <c r="D152" s="187"/>
      <c r="E152" s="137"/>
      <c r="F152" s="187"/>
      <c r="K152" s="95"/>
    </row>
    <row r="153" spans="2:14" ht="56.5" customHeight="1" x14ac:dyDescent="0.35">
      <c r="B153" s="94"/>
      <c r="C153" s="472" t="s">
        <v>203</v>
      </c>
      <c r="D153" s="473"/>
      <c r="E153" s="473"/>
      <c r="F153" s="473"/>
      <c r="G153" s="473"/>
      <c r="H153" s="473"/>
      <c r="I153" s="473"/>
      <c r="J153" s="474"/>
      <c r="K153" s="95"/>
    </row>
    <row r="154" spans="2:14" ht="10" customHeight="1" x14ac:dyDescent="0.35">
      <c r="B154" s="94"/>
      <c r="C154" s="218"/>
      <c r="D154" s="218"/>
      <c r="E154" s="219"/>
      <c r="F154" s="219"/>
      <c r="G154" s="219"/>
      <c r="H154" s="218"/>
      <c r="I154" s="218"/>
      <c r="J154" s="218"/>
      <c r="K154" s="95"/>
    </row>
    <row r="155" spans="2:14" s="1" customFormat="1" ht="38.15" customHeight="1" x14ac:dyDescent="0.3">
      <c r="B155" s="163"/>
      <c r="C155" s="503" t="str">
        <f>IF(E146=0,"",
IF(AND(E157&gt;0,E158=""),"N'oubliez pas d'inscrire le montant demandé à la SODEC",
IF(AND(E146&gt;0,E157=""),"Le requérant doit assumer au moins 30% des coûts du budget de projet déposé",
IF(E157/E146&lt;0.3,"Le requérant doit assumer au moins 30% des coûts du budget de projet déposé",""))))</f>
        <v/>
      </c>
      <c r="D155" s="504"/>
      <c r="E155" s="480" t="s">
        <v>50</v>
      </c>
      <c r="F155" s="482" t="s">
        <v>306</v>
      </c>
      <c r="G155" s="484" t="s">
        <v>167</v>
      </c>
      <c r="H155" s="486" t="s">
        <v>260</v>
      </c>
      <c r="I155" s="487"/>
      <c r="J155" s="487"/>
      <c r="K155" s="220"/>
      <c r="N155" s="78"/>
    </row>
    <row r="156" spans="2:14" s="1" customFormat="1" ht="24" customHeight="1" x14ac:dyDescent="0.3">
      <c r="B156" s="163"/>
      <c r="C156" s="221" t="s">
        <v>268</v>
      </c>
      <c r="D156" s="222" t="s">
        <v>269</v>
      </c>
      <c r="E156" s="481"/>
      <c r="F156" s="483"/>
      <c r="G156" s="485"/>
      <c r="H156" s="488"/>
      <c r="I156" s="489"/>
      <c r="J156" s="489"/>
      <c r="K156" s="220"/>
      <c r="N156" s="78"/>
    </row>
    <row r="157" spans="2:14" s="1" customFormat="1" ht="20.149999999999999" customHeight="1" x14ac:dyDescent="0.3">
      <c r="B157" s="163"/>
      <c r="C157" s="223" t="s">
        <v>202</v>
      </c>
      <c r="D157" s="60"/>
      <c r="E157" s="29"/>
      <c r="F157" s="7"/>
      <c r="G157" s="224" t="str">
        <f t="shared" ref="G157:G170" si="0">IF(F157="","",E157-F157)</f>
        <v/>
      </c>
      <c r="H157" s="448"/>
      <c r="I157" s="448"/>
      <c r="J157" s="448"/>
      <c r="K157" s="220"/>
      <c r="M157" s="11"/>
      <c r="N157" s="78"/>
    </row>
    <row r="158" spans="2:14" s="1" customFormat="1" ht="20.149999999999999" customHeight="1" x14ac:dyDescent="0.3">
      <c r="B158" s="163"/>
      <c r="C158" s="223" t="s">
        <v>204</v>
      </c>
      <c r="D158" s="60"/>
      <c r="E158" s="29"/>
      <c r="F158" s="7"/>
      <c r="G158" s="224" t="str">
        <f t="shared" si="0"/>
        <v/>
      </c>
      <c r="H158" s="448"/>
      <c r="I158" s="448"/>
      <c r="J158" s="448"/>
      <c r="K158" s="220"/>
      <c r="N158" s="78"/>
    </row>
    <row r="159" spans="2:14" s="1" customFormat="1" ht="20.25" customHeight="1" x14ac:dyDescent="0.3">
      <c r="B159" s="163"/>
      <c r="C159" s="449" t="s">
        <v>274</v>
      </c>
      <c r="D159" s="450"/>
      <c r="E159" s="225">
        <f>SUM(E160:E162)</f>
        <v>0</v>
      </c>
      <c r="F159" s="226">
        <f t="shared" ref="F159" si="1">SUM(F160:F162)</f>
        <v>0</v>
      </c>
      <c r="G159" s="227">
        <f t="shared" si="0"/>
        <v>0</v>
      </c>
      <c r="H159" s="451"/>
      <c r="I159" s="452"/>
      <c r="J159" s="453"/>
      <c r="K159" s="220"/>
      <c r="N159" s="78"/>
    </row>
    <row r="160" spans="2:14" s="1" customFormat="1" ht="20.149999999999999" customHeight="1" x14ac:dyDescent="0.3">
      <c r="B160" s="163"/>
      <c r="C160" s="228" t="s">
        <v>9</v>
      </c>
      <c r="D160" s="60"/>
      <c r="E160" s="29"/>
      <c r="F160" s="7"/>
      <c r="G160" s="224" t="str">
        <f t="shared" si="0"/>
        <v/>
      </c>
      <c r="H160" s="448"/>
      <c r="I160" s="448"/>
      <c r="J160" s="448"/>
      <c r="K160" s="220"/>
      <c r="N160" s="78"/>
    </row>
    <row r="161" spans="2:14" s="1" customFormat="1" ht="20.149999999999999" customHeight="1" x14ac:dyDescent="0.3">
      <c r="B161" s="163"/>
      <c r="C161" s="228" t="s">
        <v>147</v>
      </c>
      <c r="D161" s="60"/>
      <c r="E161" s="29"/>
      <c r="F161" s="7"/>
      <c r="G161" s="224" t="str">
        <f>IF(F161="","",E161-F161)</f>
        <v/>
      </c>
      <c r="H161" s="448"/>
      <c r="I161" s="448"/>
      <c r="J161" s="448"/>
      <c r="K161" s="220"/>
      <c r="N161" s="78"/>
    </row>
    <row r="162" spans="2:14" s="1" customFormat="1" ht="20.149999999999999" customHeight="1" x14ac:dyDescent="0.3">
      <c r="B162" s="163"/>
      <c r="C162" s="63"/>
      <c r="D162" s="60"/>
      <c r="E162" s="29"/>
      <c r="F162" s="7"/>
      <c r="G162" s="224" t="str">
        <f>IF(F162="","",E162-F162)</f>
        <v/>
      </c>
      <c r="H162" s="448"/>
      <c r="I162" s="448"/>
      <c r="J162" s="448"/>
      <c r="K162" s="220"/>
      <c r="N162" s="78"/>
    </row>
    <row r="163" spans="2:14" s="1" customFormat="1" ht="20.149999999999999" customHeight="1" x14ac:dyDescent="0.3">
      <c r="B163" s="163"/>
      <c r="C163" s="449" t="s">
        <v>273</v>
      </c>
      <c r="D163" s="450"/>
      <c r="E163" s="225">
        <f>SUM(E164:E166)</f>
        <v>0</v>
      </c>
      <c r="F163" s="226">
        <f t="shared" ref="F163" si="2">SUM(F164:F166)</f>
        <v>0</v>
      </c>
      <c r="G163" s="227">
        <f t="shared" si="0"/>
        <v>0</v>
      </c>
      <c r="H163" s="451"/>
      <c r="I163" s="452"/>
      <c r="J163" s="453"/>
      <c r="K163" s="220"/>
      <c r="N163" s="78"/>
    </row>
    <row r="164" spans="2:14" s="1" customFormat="1" ht="36" customHeight="1" x14ac:dyDescent="0.3">
      <c r="B164" s="163"/>
      <c r="C164" s="229" t="s">
        <v>26</v>
      </c>
      <c r="D164" s="60"/>
      <c r="E164" s="29"/>
      <c r="F164" s="7"/>
      <c r="G164" s="224" t="str">
        <f t="shared" si="0"/>
        <v/>
      </c>
      <c r="H164" s="448"/>
      <c r="I164" s="448"/>
      <c r="J164" s="448"/>
      <c r="K164" s="220"/>
      <c r="N164" s="78"/>
    </row>
    <row r="165" spans="2:14" s="1" customFormat="1" ht="20.149999999999999" customHeight="1" x14ac:dyDescent="0.3">
      <c r="B165" s="163"/>
      <c r="C165" s="63"/>
      <c r="D165" s="60"/>
      <c r="E165" s="29"/>
      <c r="F165" s="7"/>
      <c r="G165" s="224" t="str">
        <f t="shared" si="0"/>
        <v/>
      </c>
      <c r="H165" s="448"/>
      <c r="I165" s="448"/>
      <c r="J165" s="448"/>
      <c r="K165" s="220"/>
      <c r="N165" s="78"/>
    </row>
    <row r="166" spans="2:14" s="1" customFormat="1" ht="20.149999999999999" customHeight="1" x14ac:dyDescent="0.3">
      <c r="B166" s="163"/>
      <c r="C166" s="63"/>
      <c r="D166" s="60"/>
      <c r="E166" s="29"/>
      <c r="F166" s="7"/>
      <c r="G166" s="224" t="str">
        <f t="shared" si="0"/>
        <v/>
      </c>
      <c r="H166" s="448"/>
      <c r="I166" s="448"/>
      <c r="J166" s="448"/>
      <c r="K166" s="220"/>
      <c r="N166" s="78"/>
    </row>
    <row r="167" spans="2:14" s="1" customFormat="1" ht="22" customHeight="1" x14ac:dyDescent="0.3">
      <c r="B167" s="163"/>
      <c r="C167" s="464" t="s">
        <v>272</v>
      </c>
      <c r="D167" s="465"/>
      <c r="E167" s="225">
        <f>SUM(E168:E170)</f>
        <v>0</v>
      </c>
      <c r="F167" s="226">
        <f t="shared" ref="F167" si="3">SUM(F168:F170)</f>
        <v>0</v>
      </c>
      <c r="G167" s="227">
        <f t="shared" si="0"/>
        <v>0</v>
      </c>
      <c r="H167" s="451"/>
      <c r="I167" s="452"/>
      <c r="J167" s="453"/>
      <c r="K167" s="220"/>
      <c r="N167" s="78"/>
    </row>
    <row r="168" spans="2:14" s="1" customFormat="1" ht="20.149999999999999" customHeight="1" x14ac:dyDescent="0.3">
      <c r="B168" s="163"/>
      <c r="C168" s="63"/>
      <c r="D168" s="60"/>
      <c r="E168" s="29"/>
      <c r="F168" s="7"/>
      <c r="G168" s="224" t="str">
        <f t="shared" si="0"/>
        <v/>
      </c>
      <c r="H168" s="448"/>
      <c r="I168" s="448"/>
      <c r="J168" s="448"/>
      <c r="K168" s="220"/>
      <c r="N168" s="78"/>
    </row>
    <row r="169" spans="2:14" s="1" customFormat="1" ht="20.149999999999999" customHeight="1" x14ac:dyDescent="0.3">
      <c r="B169" s="163"/>
      <c r="C169" s="63"/>
      <c r="D169" s="60"/>
      <c r="E169" s="29"/>
      <c r="F169" s="7"/>
      <c r="G169" s="224" t="str">
        <f t="shared" si="0"/>
        <v/>
      </c>
      <c r="H169" s="448"/>
      <c r="I169" s="448"/>
      <c r="J169" s="448"/>
      <c r="K169" s="220"/>
      <c r="N169" s="78"/>
    </row>
    <row r="170" spans="2:14" s="1" customFormat="1" ht="20.149999999999999" customHeight="1" x14ac:dyDescent="0.3">
      <c r="B170" s="163"/>
      <c r="C170" s="63"/>
      <c r="D170" s="60"/>
      <c r="E170" s="29"/>
      <c r="F170" s="7"/>
      <c r="G170" s="224" t="str">
        <f t="shared" si="0"/>
        <v/>
      </c>
      <c r="H170" s="448"/>
      <c r="I170" s="448"/>
      <c r="J170" s="448"/>
      <c r="K170" s="220"/>
      <c r="M170" s="67" t="s">
        <v>85</v>
      </c>
      <c r="N170" s="78"/>
    </row>
    <row r="171" spans="2:14" s="1" customFormat="1" x14ac:dyDescent="0.3">
      <c r="B171" s="163"/>
      <c r="E171" s="230"/>
      <c r="K171" s="220"/>
    </row>
    <row r="172" spans="2:14" s="1" customFormat="1" ht="20.149999999999999" customHeight="1" x14ac:dyDescent="0.3">
      <c r="B172" s="163"/>
      <c r="C172" s="468" t="s">
        <v>1</v>
      </c>
      <c r="D172" s="469"/>
      <c r="E172" s="212">
        <f>SUM(E157,E158,E159,E163,E167)</f>
        <v>0</v>
      </c>
      <c r="F172" s="231">
        <f>SUM(F157,F158,F159,F163,F167)</f>
        <v>0</v>
      </c>
      <c r="G172" s="232">
        <f>SUM(G157,G158,G159,G163,G167)</f>
        <v>0</v>
      </c>
      <c r="H172" s="233"/>
      <c r="I172" s="233"/>
      <c r="J172" s="233"/>
      <c r="K172" s="220"/>
    </row>
    <row r="173" spans="2:14" ht="10" customHeight="1" thickBot="1" x14ac:dyDescent="0.4">
      <c r="B173" s="97"/>
      <c r="C173" s="132"/>
      <c r="D173" s="132"/>
      <c r="E173" s="131"/>
      <c r="F173" s="132"/>
      <c r="G173" s="98"/>
      <c r="H173" s="98"/>
      <c r="I173" s="98"/>
      <c r="J173" s="98"/>
      <c r="K173" s="100"/>
    </row>
    <row r="174" spans="2:14" ht="14.15" customHeight="1" thickBot="1" x14ac:dyDescent="0.4">
      <c r="C174" s="187"/>
      <c r="D174" s="187"/>
      <c r="E174" s="137"/>
      <c r="F174" s="187"/>
    </row>
    <row r="175" spans="2:14" ht="10" customHeight="1" x14ac:dyDescent="0.35">
      <c r="B175" s="90"/>
      <c r="C175" s="91"/>
      <c r="D175" s="91"/>
      <c r="E175" s="217"/>
      <c r="F175" s="91"/>
      <c r="G175" s="91"/>
      <c r="H175" s="91"/>
      <c r="I175" s="91"/>
      <c r="J175" s="91"/>
      <c r="K175" s="104"/>
    </row>
    <row r="176" spans="2:14" ht="26.15" customHeight="1" x14ac:dyDescent="0.35">
      <c r="B176" s="94"/>
      <c r="C176" s="457" t="s">
        <v>109</v>
      </c>
      <c r="D176" s="457"/>
      <c r="E176" s="457"/>
      <c r="F176" s="457"/>
      <c r="G176" s="457"/>
      <c r="H176" s="457"/>
      <c r="I176" s="457"/>
      <c r="J176" s="457"/>
      <c r="K176" s="95"/>
    </row>
    <row r="177" spans="2:13" ht="10" customHeight="1" x14ac:dyDescent="0.35">
      <c r="B177" s="94"/>
      <c r="C177" s="187"/>
      <c r="D177" s="187"/>
      <c r="E177" s="137"/>
      <c r="F177" s="187"/>
      <c r="K177" s="95"/>
    </row>
    <row r="178" spans="2:13" ht="22" customHeight="1" x14ac:dyDescent="0.35">
      <c r="B178" s="94"/>
      <c r="D178" s="234"/>
      <c r="E178" s="235"/>
      <c r="F178" s="235"/>
      <c r="G178" s="236" t="s">
        <v>169</v>
      </c>
      <c r="H178" s="236" t="s">
        <v>54</v>
      </c>
      <c r="I178" s="470" t="s">
        <v>182</v>
      </c>
      <c r="J178" s="471"/>
      <c r="K178" s="95"/>
    </row>
    <row r="179" spans="2:13" ht="22" customHeight="1" x14ac:dyDescent="0.35">
      <c r="B179" s="94"/>
      <c r="C179" s="458" t="s">
        <v>247</v>
      </c>
      <c r="D179" s="459"/>
      <c r="E179" s="459"/>
      <c r="F179" s="460"/>
      <c r="G179" s="65"/>
      <c r="H179" s="66"/>
      <c r="I179" s="466"/>
      <c r="J179" s="467"/>
      <c r="K179" s="95"/>
    </row>
    <row r="180" spans="2:13" ht="22" customHeight="1" x14ac:dyDescent="0.35">
      <c r="B180" s="94"/>
      <c r="C180" s="461"/>
      <c r="D180" s="462"/>
      <c r="E180" s="462"/>
      <c r="F180" s="463"/>
      <c r="G180" s="65"/>
      <c r="H180" s="66"/>
      <c r="I180" s="466"/>
      <c r="J180" s="467"/>
      <c r="K180" s="95"/>
    </row>
    <row r="181" spans="2:13" ht="22" customHeight="1" x14ac:dyDescent="0.35">
      <c r="B181" s="94"/>
      <c r="C181" s="458" t="s">
        <v>275</v>
      </c>
      <c r="D181" s="459"/>
      <c r="E181" s="459"/>
      <c r="F181" s="460"/>
      <c r="G181" s="65"/>
      <c r="H181" s="66"/>
      <c r="I181" s="466"/>
      <c r="J181" s="467"/>
      <c r="K181" s="95"/>
    </row>
    <row r="182" spans="2:13" ht="22" customHeight="1" x14ac:dyDescent="0.35">
      <c r="B182" s="94"/>
      <c r="C182" s="461"/>
      <c r="D182" s="462"/>
      <c r="E182" s="462"/>
      <c r="F182" s="463"/>
      <c r="G182" s="65"/>
      <c r="H182" s="66"/>
      <c r="I182" s="466"/>
      <c r="J182" s="467"/>
      <c r="K182" s="95"/>
    </row>
    <row r="183" spans="2:13" ht="10" customHeight="1" thickBot="1" x14ac:dyDescent="0.4">
      <c r="B183" s="97"/>
      <c r="C183" s="237"/>
      <c r="D183" s="237"/>
      <c r="E183" s="238"/>
      <c r="F183" s="238"/>
      <c r="G183" s="239"/>
      <c r="H183" s="239"/>
      <c r="I183" s="239"/>
      <c r="J183" s="240"/>
      <c r="K183" s="100"/>
    </row>
    <row r="184" spans="2:13" ht="14.15" customHeight="1" thickBot="1" x14ac:dyDescent="0.4">
      <c r="C184" s="241"/>
      <c r="D184" s="241"/>
      <c r="E184" s="242"/>
      <c r="F184" s="242"/>
      <c r="G184" s="243"/>
      <c r="H184" s="243"/>
      <c r="I184" s="243"/>
      <c r="J184" s="1"/>
    </row>
    <row r="185" spans="2:13" ht="10" customHeight="1" x14ac:dyDescent="0.35">
      <c r="B185" s="90"/>
      <c r="C185" s="91"/>
      <c r="D185" s="91"/>
      <c r="E185" s="217"/>
      <c r="F185" s="91"/>
      <c r="G185" s="91"/>
      <c r="H185" s="91"/>
      <c r="I185" s="91"/>
      <c r="J185" s="91"/>
      <c r="K185" s="104"/>
      <c r="M185" s="550"/>
    </row>
    <row r="186" spans="2:13" ht="26.15" customHeight="1" x14ac:dyDescent="0.35">
      <c r="B186" s="94"/>
      <c r="C186" s="555" t="s">
        <v>72</v>
      </c>
      <c r="D186" s="555"/>
      <c r="E186" s="555"/>
      <c r="F186" s="555"/>
      <c r="G186" s="555"/>
      <c r="H186" s="555"/>
      <c r="I186" s="555"/>
      <c r="J186" s="555"/>
      <c r="K186" s="95"/>
      <c r="M186" s="550"/>
    </row>
    <row r="187" spans="2:13" ht="10" customHeight="1" thickBot="1" x14ac:dyDescent="0.4">
      <c r="B187" s="97"/>
      <c r="C187" s="237"/>
      <c r="D187" s="237"/>
      <c r="E187" s="238"/>
      <c r="F187" s="238"/>
      <c r="G187" s="239"/>
      <c r="H187" s="239"/>
      <c r="I187" s="239"/>
      <c r="J187" s="240"/>
      <c r="K187" s="100"/>
      <c r="M187" s="550"/>
    </row>
    <row r="188" spans="2:13" ht="14.15" customHeight="1" thickBot="1" x14ac:dyDescent="0.4">
      <c r="C188" s="241"/>
      <c r="D188" s="241"/>
      <c r="E188" s="242"/>
      <c r="F188" s="242"/>
      <c r="G188" s="243"/>
      <c r="H188" s="243"/>
      <c r="I188" s="243"/>
      <c r="J188" s="1"/>
    </row>
    <row r="189" spans="2:13" ht="16" customHeight="1" x14ac:dyDescent="0.35">
      <c r="B189" s="90"/>
      <c r="C189" s="103"/>
      <c r="D189" s="103"/>
      <c r="E189" s="135"/>
      <c r="F189" s="103"/>
      <c r="G189" s="91"/>
      <c r="H189" s="91"/>
      <c r="I189" s="91"/>
      <c r="J189" s="91"/>
      <c r="K189" s="93"/>
    </row>
    <row r="190" spans="2:13" ht="37" customHeight="1" x14ac:dyDescent="0.35">
      <c r="B190" s="94"/>
      <c r="C190" s="551" t="s">
        <v>0</v>
      </c>
      <c r="D190" s="552"/>
      <c r="E190" s="552"/>
      <c r="F190" s="552"/>
      <c r="G190" s="552"/>
      <c r="H190" s="552"/>
      <c r="I190" s="552"/>
      <c r="J190" s="552"/>
      <c r="K190" s="95"/>
    </row>
    <row r="191" spans="2:13" ht="16" customHeight="1" thickBot="1" x14ac:dyDescent="0.4">
      <c r="B191" s="97"/>
      <c r="C191" s="244"/>
      <c r="D191" s="244"/>
      <c r="E191" s="245"/>
      <c r="F191" s="244"/>
      <c r="G191" s="98"/>
      <c r="H191" s="98"/>
      <c r="I191" s="98"/>
      <c r="J191" s="98"/>
      <c r="K191" s="100"/>
    </row>
    <row r="192" spans="2:13" ht="15.5" x14ac:dyDescent="0.35">
      <c r="C192" s="246"/>
      <c r="D192" s="246"/>
      <c r="E192" s="247"/>
      <c r="F192" s="246"/>
    </row>
    <row r="193" spans="3:14" ht="38.15" customHeight="1" x14ac:dyDescent="0.35">
      <c r="C193" s="454" t="s">
        <v>46</v>
      </c>
      <c r="D193" s="455"/>
      <c r="E193" s="455"/>
      <c r="F193" s="455"/>
      <c r="G193" s="455"/>
      <c r="H193" s="455"/>
      <c r="I193" s="455"/>
      <c r="J193" s="456"/>
      <c r="K193" s="85"/>
      <c r="N193" s="81"/>
    </row>
    <row r="194" spans="3:14" ht="15.5" x14ac:dyDescent="0.35">
      <c r="C194" s="246"/>
      <c r="D194" s="246"/>
      <c r="E194" s="247"/>
      <c r="F194" s="246"/>
    </row>
    <row r="195" spans="3:14" ht="15.5" x14ac:dyDescent="0.35">
      <c r="C195" s="246"/>
      <c r="D195" s="246"/>
      <c r="E195" s="247"/>
      <c r="F195" s="246"/>
    </row>
  </sheetData>
  <sheetProtection algorithmName="SHA-512" hashValue="hLRYwGchr+GOoUy3yikedGYArnhUjJTkSvzFlIohx/dk0GepuK8GjxddpqDFVHgY5j7nGwSTjXRHq8Qc5zyDcw==" saltValue="JOlEdoRZ+xhZqKqWabU4RQ==" spinCount="100000" sheet="1" objects="1" scenarios="1" formatRows="0"/>
  <mergeCells count="158">
    <mergeCell ref="C110:J110"/>
    <mergeCell ref="F71:G71"/>
    <mergeCell ref="C75:E75"/>
    <mergeCell ref="C85:D89"/>
    <mergeCell ref="C81:E81"/>
    <mergeCell ref="C77:E77"/>
    <mergeCell ref="C73:E73"/>
    <mergeCell ref="C74:E74"/>
    <mergeCell ref="F79:J79"/>
    <mergeCell ref="F81:J81"/>
    <mergeCell ref="F72:G72"/>
    <mergeCell ref="F73:G73"/>
    <mergeCell ref="F74:G74"/>
    <mergeCell ref="F89:J89"/>
    <mergeCell ref="C108:J108"/>
    <mergeCell ref="F83:J83"/>
    <mergeCell ref="H74:J74"/>
    <mergeCell ref="H75:J75"/>
    <mergeCell ref="C79:E79"/>
    <mergeCell ref="C101:J101"/>
    <mergeCell ref="C104:J104"/>
    <mergeCell ref="C94:J94"/>
    <mergeCell ref="C97:J97"/>
    <mergeCell ref="H71:J71"/>
    <mergeCell ref="H72:J72"/>
    <mergeCell ref="H73:J73"/>
    <mergeCell ref="F41:J41"/>
    <mergeCell ref="C41:E41"/>
    <mergeCell ref="C42:E42"/>
    <mergeCell ref="C43:E43"/>
    <mergeCell ref="C62:E62"/>
    <mergeCell ref="C66:E66"/>
    <mergeCell ref="C68:E68"/>
    <mergeCell ref="C67:E67"/>
    <mergeCell ref="G60:J60"/>
    <mergeCell ref="C64:E64"/>
    <mergeCell ref="C44:E44"/>
    <mergeCell ref="C45:E45"/>
    <mergeCell ref="F42:J42"/>
    <mergeCell ref="C65:E65"/>
    <mergeCell ref="M185:M187"/>
    <mergeCell ref="C190:J190"/>
    <mergeCell ref="F24:J24"/>
    <mergeCell ref="F25:J25"/>
    <mergeCell ref="F34:J34"/>
    <mergeCell ref="F36:J36"/>
    <mergeCell ref="F43:J43"/>
    <mergeCell ref="F44:G44"/>
    <mergeCell ref="C151:J151"/>
    <mergeCell ref="C28:J28"/>
    <mergeCell ref="H168:J168"/>
    <mergeCell ref="F45:J45"/>
    <mergeCell ref="F37:J38"/>
    <mergeCell ref="C39:J39"/>
    <mergeCell ref="C186:J186"/>
    <mergeCell ref="H169:J169"/>
    <mergeCell ref="F77:J77"/>
    <mergeCell ref="F85:J85"/>
    <mergeCell ref="F70:G70"/>
    <mergeCell ref="C71:E71"/>
    <mergeCell ref="C72:E72"/>
    <mergeCell ref="F75:G75"/>
    <mergeCell ref="C96:J96"/>
    <mergeCell ref="C103:J103"/>
    <mergeCell ref="C142:D142"/>
    <mergeCell ref="C143:D143"/>
    <mergeCell ref="C159:D159"/>
    <mergeCell ref="E1:K1"/>
    <mergeCell ref="C19:J19"/>
    <mergeCell ref="C20:J20"/>
    <mergeCell ref="F22:J22"/>
    <mergeCell ref="F35:G35"/>
    <mergeCell ref="C51:J51"/>
    <mergeCell ref="H35:J35"/>
    <mergeCell ref="C6:J6"/>
    <mergeCell ref="F23:J23"/>
    <mergeCell ref="C9:J9"/>
    <mergeCell ref="D12:J12"/>
    <mergeCell ref="D15:J15"/>
    <mergeCell ref="C22:E22"/>
    <mergeCell ref="C23:E23"/>
    <mergeCell ref="C24:E24"/>
    <mergeCell ref="C25:E25"/>
    <mergeCell ref="C26:E26"/>
    <mergeCell ref="C32:E32"/>
    <mergeCell ref="F46:J47"/>
    <mergeCell ref="C58:E58"/>
    <mergeCell ref="F58:J58"/>
    <mergeCell ref="F32:J32"/>
    <mergeCell ref="F33:J33"/>
    <mergeCell ref="C33:E33"/>
    <mergeCell ref="C34:E34"/>
    <mergeCell ref="C29:J29"/>
    <mergeCell ref="C11:J11"/>
    <mergeCell ref="C133:D133"/>
    <mergeCell ref="D119:J119"/>
    <mergeCell ref="D120:J120"/>
    <mergeCell ref="C14:J14"/>
    <mergeCell ref="C36:E36"/>
    <mergeCell ref="F86:J86"/>
    <mergeCell ref="F87:J87"/>
    <mergeCell ref="F88:J88"/>
    <mergeCell ref="C130:D130"/>
    <mergeCell ref="C131:D131"/>
    <mergeCell ref="C83:E83"/>
    <mergeCell ref="C70:E70"/>
    <mergeCell ref="H70:J70"/>
    <mergeCell ref="C60:E60"/>
    <mergeCell ref="C54:J54"/>
    <mergeCell ref="F64:G64"/>
    <mergeCell ref="C35:E35"/>
    <mergeCell ref="C37:E37"/>
    <mergeCell ref="C153:J153"/>
    <mergeCell ref="C111:J111"/>
    <mergeCell ref="C138:D138"/>
    <mergeCell ref="C139:D139"/>
    <mergeCell ref="C140:D140"/>
    <mergeCell ref="C117:J117"/>
    <mergeCell ref="C118:J118"/>
    <mergeCell ref="C122:J122"/>
    <mergeCell ref="H160:J160"/>
    <mergeCell ref="E155:E156"/>
    <mergeCell ref="F155:F156"/>
    <mergeCell ref="G155:G156"/>
    <mergeCell ref="H155:J156"/>
    <mergeCell ref="H159:J159"/>
    <mergeCell ref="C126:J126"/>
    <mergeCell ref="G129:I140"/>
    <mergeCell ref="C132:D132"/>
    <mergeCell ref="C144:D144"/>
    <mergeCell ref="C134:D134"/>
    <mergeCell ref="C155:D155"/>
    <mergeCell ref="G145:I147"/>
    <mergeCell ref="C115:J115"/>
    <mergeCell ref="C141:D141"/>
    <mergeCell ref="G144:I144"/>
    <mergeCell ref="H161:J161"/>
    <mergeCell ref="C163:D163"/>
    <mergeCell ref="H162:J162"/>
    <mergeCell ref="H163:J163"/>
    <mergeCell ref="H157:J157"/>
    <mergeCell ref="H158:J158"/>
    <mergeCell ref="C193:J193"/>
    <mergeCell ref="H164:J164"/>
    <mergeCell ref="H170:J170"/>
    <mergeCell ref="C176:J176"/>
    <mergeCell ref="C181:F182"/>
    <mergeCell ref="C179:F180"/>
    <mergeCell ref="C167:D167"/>
    <mergeCell ref="H167:J167"/>
    <mergeCell ref="H165:J165"/>
    <mergeCell ref="H166:J166"/>
    <mergeCell ref="I179:J179"/>
    <mergeCell ref="I180:J180"/>
    <mergeCell ref="I181:J181"/>
    <mergeCell ref="I182:J182"/>
    <mergeCell ref="C172:D172"/>
    <mergeCell ref="I178:J178"/>
  </mergeCells>
  <phoneticPr fontId="78" type="noConversion"/>
  <conditionalFormatting sqref="C155:D155">
    <cfRule type="notContainsBlanks" dxfId="16" priority="8">
      <formula>LEN(TRIM(C155))&gt;0</formula>
    </cfRule>
  </conditionalFormatting>
  <conditionalFormatting sqref="C37:E37">
    <cfRule type="containsText" dxfId="15" priority="4" operator="containsText" text="L'adresse courriel du représentant officiel de l'entreprise est essentielle pour communiquer la décision">
      <formula>NOT(ISERROR(SEARCH("L'adresse courriel du représentant officiel de l'entreprise est essentielle pour communiquer la décision",C37)))</formula>
    </cfRule>
  </conditionalFormatting>
  <conditionalFormatting sqref="E157">
    <cfRule type="expression" dxfId="14" priority="1">
      <formula>AND($E$146&gt;0,$E$157="")</formula>
    </cfRule>
  </conditionalFormatting>
  <conditionalFormatting sqref="E158">
    <cfRule type="expression" dxfId="13" priority="2">
      <formula>AND($E$157&gt;0,$E$158="")</formula>
    </cfRule>
  </conditionalFormatting>
  <conditionalFormatting sqref="G145">
    <cfRule type="containsText" dxfId="12" priority="5" operator="containsText" text="L'aide financière peut atteindre un maximum de 50% des frais admissibles sans dépasser 80,000 $">
      <formula>NOT(ISERROR(SEARCH("L'aide financière peut atteindre un maximum de 50% des frais admissibles sans dépasser 80,000 $",G145)))</formula>
    </cfRule>
  </conditionalFormatting>
  <conditionalFormatting sqref="M55">
    <cfRule type="notContainsBlanks" dxfId="11" priority="7">
      <formula>LEN(TRIM(M55))&gt;0</formula>
    </cfRule>
  </conditionalFormatting>
  <dataValidations xWindow="621" yWindow="644" count="9">
    <dataValidation type="whole" operator="greaterThan" allowBlank="1" showInputMessage="1" showErrorMessage="1" error="Entrer un nombre entier sans décimale" sqref="F134:F136 E168:E170" xr:uid="{52AD64DE-AF68-499D-ACB3-F45C1DB92CC2}">
      <formula1>0</formula1>
    </dataValidation>
    <dataValidation type="whole" operator="greaterThan" allowBlank="1" showInputMessage="1" showErrorMessage="1" error="Entrer un nombre entier sans décimale" prompt="Le requérant doit assumer au moins 30% des coûts du budget de projet déposé" sqref="E157" xr:uid="{9BE7AD14-7670-4CFE-836C-D845D73011BC}">
      <formula1>0</formula1>
    </dataValidation>
    <dataValidation type="whole" operator="greaterThan" allowBlank="1" showInputMessage="1" showErrorMessage="1" error="Entrer un nombre entier sans décimale" prompt="Matériel conçu pour les activités de promotion incluant la traduction des outils promotionnels" sqref="E135:E136" xr:uid="{B05BA697-26A6-4039-8706-69C1D1558798}">
      <formula1>0</formula1>
    </dataValidation>
    <dataValidation type="whole" operator="greaterThan" allowBlank="1" showInputMessage="1" showErrorMessage="1" sqref="F60:F62" xr:uid="{AB791851-17F4-489B-8120-4B0338C3A079}">
      <formula1>0</formula1>
    </dataValidation>
    <dataValidation allowBlank="1" showInputMessage="1" showErrorMessage="1" error="Entrer un nombre entier sans décimale" sqref="F157:F170" xr:uid="{C2B38B74-B66B-4479-BD66-F6749587D709}"/>
    <dataValidation type="whole" operator="greaterThan" allowBlank="1" showInputMessage="1" showErrorMessage="1" error="Entrer un nombre entier sans décimale" prompt="Le taux de cumul des aides gouvernementales maximal ne peux dépasser 70% du budget de la mise en oeuvre de la stratégie commerciale sur les marchés hors Québec (incluant les crédits d'impôt provinciaux et fédéraux)" sqref="E164:E166 E158 E160:E162" xr:uid="{2A650F75-CBEA-43C8-ABDD-C3C3B1F9632F}">
      <formula1>0</formula1>
    </dataValidation>
    <dataValidation type="whole" operator="greaterThan" allowBlank="1" showInputMessage="1" showErrorMessage="1" error="Veuillez inscrire l'année sous ce format : aaaa" prompt="Inscrire l'année comme suit :_x000a_aaaa" sqref="G179:G182" xr:uid="{E6C36CA5-D1ED-4319-B5E3-392FACC418B8}">
      <formula1>0</formula1>
    </dataValidation>
    <dataValidation type="whole" operator="greaterThan" allowBlank="1" showInputMessage="1" showErrorMessage="1" error="Entrer un nombre entier sans décimale et sans signe $" prompt="Veuillez inscrire un nombre entier sans décimale et sans signe $" sqref="H179:H182" xr:uid="{196B9E0E-560E-4010-B022-9FE9540A31E4}">
      <formula1>0</formula1>
    </dataValidation>
    <dataValidation allowBlank="1" showInputMessage="1" showErrorMessage="1" prompt="Cette personne est généralement un haut dirigeant inscrit au REQ comme étant président, directeur général, secrétaire, vice-président, trésorier ou une personne administratice autorisée à engager la société de par les règlements internes de la société." sqref="C29:J29 F32:J32" xr:uid="{A5DB4EA1-EEA5-4258-94D2-E06E70410917}"/>
  </dataValidations>
  <hyperlinks>
    <hyperlink ref="C186:J186" location="Rapport_Final!C7" display="RAPPORT FINAL cliquer ici" xr:uid="{B0DAF584-B8A4-4410-9F5E-25CFBC7680BC}"/>
    <hyperlink ref="D15:J15" location="Rapport_Final!C7" display="répondre aux questions et compléter tous les champs de Rapport final" xr:uid="{D8DDBEEF-4CB3-49D5-B89D-119B2D645007}"/>
    <hyperlink ref="C104:J104" location="Description_Activités!C7" display="Inscrire le détail des activités et actions prévues dans le cadre du projet dans l'onglet Desciption_Activités cliquer ici" xr:uid="{6F73FC33-AF91-4BC8-9C36-018124961579}"/>
    <hyperlink ref="C97:J97" location="Liste_Oeuvres!C7" display="Inscrire les œuvres concernées par ce projet dans l'onglet Liste_Oeuvres cliquer ici" xr:uid="{8B8570A4-0F43-437B-A377-9D77ACE7F45B}"/>
    <hyperlink ref="C111:J111" location="Prévision_Ventes_Détail!C7" display="Inscrire les prévisions de ventes dans le cadre du projet dans l'onglet Prévision_Ventes cliquer ici" xr:uid="{80A8CD98-A71B-44FC-83B2-4ACF9DD35688}"/>
    <hyperlink ref="H119:H120" location="Budget_Détaillé!C10" display="cliquer ici" xr:uid="{D0585B59-B495-4623-A94C-EC240903180C}"/>
    <hyperlink ref="M170" location="Rapport_Final!D21" display="accès rapide au rapport final" xr:uid="{B3763ABB-BFDB-4012-BE00-31DE08D97224}"/>
    <hyperlink ref="D119:J119" location="Budget_Détaillé!C7" display="les frais reliés aux activités et actions en lien avec la stratégie commerciale cliquer ici" xr:uid="{9E3FD079-7B64-4D15-B582-5F1997EB09AE}"/>
    <hyperlink ref="D120:J120" location="Budget_Détaillé!C49" display="les autres frais liés à la stratégie commerciale cliquer ici" xr:uid="{ECD40A50-A78E-4F9F-BEC3-8EA02296A71D}"/>
  </hyperlinks>
  <printOptions horizontalCentered="1"/>
  <pageMargins left="0.25" right="0.25" top="0.75" bottom="0.75" header="0.3" footer="0.3"/>
  <pageSetup paperSize="5" scale="62" fitToHeight="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8" r:id="rId4" name="Check Box 44">
              <controlPr defaultSize="0" autoFill="0" autoLine="0" autoPict="0" altText="">
                <anchor moveWithCells="1">
                  <from>
                    <xdr:col>9</xdr:col>
                    <xdr:colOff>514350</xdr:colOff>
                    <xdr:row>189</xdr:row>
                    <xdr:rowOff>38100</xdr:rowOff>
                  </from>
                  <to>
                    <xdr:col>9</xdr:col>
                    <xdr:colOff>908050</xdr:colOff>
                    <xdr:row>189</xdr:row>
                    <xdr:rowOff>457200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21" yWindow="644" count="6">
        <x14:dataValidation type="list" allowBlank="1" showInputMessage="1" showErrorMessage="1" xr:uid="{099F0A26-EBC9-49C6-9CCD-E17DE2CA5410}">
          <x14:formula1>
            <xm:f>Paramètres!$E$2:$E$3</xm:f>
          </x14:formula1>
          <xm:sqref>N18:N19</xm:sqref>
        </x14:dataValidation>
        <x14:dataValidation type="list" allowBlank="1" showInputMessage="1" showErrorMessage="1" prompt="Sélectionner dans la liste" xr:uid="{B88510F8-0767-4EA1-A543-9359E432E483}">
          <x14:formula1>
            <xm:f>Paramètres!$A$2:$A$3</xm:f>
          </x14:formula1>
          <xm:sqref>F22:J22</xm:sqref>
        </x14:dataValidation>
        <x14:dataValidation type="list" allowBlank="1" showInputMessage="1" showErrorMessage="1" prompt="Sélectionner dans la liste" xr:uid="{4DCB2E7D-8F85-4052-BD26-D648FDD48BCB}">
          <x14:formula1>
            <xm:f>Paramètres!$E$2:$E$3</xm:f>
          </x14:formula1>
          <xm:sqref>J69:J75 F66:F69</xm:sqref>
        </x14:dataValidation>
        <x14:dataValidation type="list" allowBlank="1" showInputMessage="1" showErrorMessage="1" prompt="Sélectionner dans la liste" xr:uid="{024EF098-539C-436B-B3D2-C275D0C99EEC}">
          <x14:formula1>
            <xm:f>Paramètres!$C$2:$C$4</xm:f>
          </x14:formula1>
          <xm:sqref>F64:G64</xm:sqref>
        </x14:dataValidation>
        <x14:dataValidation type="list" allowBlank="1" showInputMessage="1" showErrorMessage="1" prompt="Sélectionner dans la liste" xr:uid="{BCE59D49-B444-4E57-8ACC-5F0D64F8F794}">
          <x14:formula1>
            <xm:f>Paramètres!$D$1:$D$3</xm:f>
          </x14:formula1>
          <xm:sqref>F71:G75</xm:sqref>
        </x14:dataValidation>
        <x14:dataValidation type="list" allowBlank="1" showInputMessage="1" showErrorMessage="1" prompt="Sélectionner dans la liste" xr:uid="{5C592A62-737A-4985-BBA7-F3110F7639A2}">
          <x14:formula1>
            <xm:f>Paramètres!$I$1:$I$2</xm:f>
          </x14:formula1>
          <xm:sqref>D157:D158 D160:D162 D164:D166 D168:D170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28251-5784-413C-8D88-2702B6CD2FF8}">
  <sheetPr>
    <tabColor theme="4" tint="0.79998168889431442"/>
  </sheetPr>
  <dimension ref="B1:U51"/>
  <sheetViews>
    <sheetView showGridLines="0" zoomScale="90" zoomScaleNormal="90" workbookViewId="0">
      <selection activeCell="C7" sqref="C7:H7"/>
    </sheetView>
  </sheetViews>
  <sheetFormatPr baseColWidth="10" defaultRowHeight="14.5" x14ac:dyDescent="0.35"/>
  <cols>
    <col min="1" max="1" width="1.54296875" customWidth="1"/>
    <col min="2" max="2" width="2.54296875" customWidth="1"/>
    <col min="3" max="3" width="7.81640625" customWidth="1"/>
    <col min="4" max="5" width="62.7265625" customWidth="1"/>
    <col min="6" max="6" width="18.81640625" customWidth="1"/>
    <col min="7" max="7" width="52.54296875" customWidth="1"/>
    <col min="8" max="8" width="10.54296875" customWidth="1"/>
    <col min="9" max="10" width="2.54296875" customWidth="1"/>
    <col min="11" max="11" width="5.54296875" customWidth="1"/>
    <col min="12" max="12" width="1.54296875" customWidth="1"/>
    <col min="13" max="13" width="2.54296875" customWidth="1"/>
    <col min="14" max="14" width="7.81640625" customWidth="1"/>
    <col min="15" max="16" width="62.7265625" customWidth="1"/>
    <col min="17" max="17" width="18.81640625" customWidth="1"/>
    <col min="18" max="18" width="52.54296875" customWidth="1"/>
    <col min="19" max="19" width="10.54296875" customWidth="1"/>
    <col min="20" max="20" width="2.54296875" customWidth="1"/>
  </cols>
  <sheetData>
    <row r="1" spans="2:21" s="78" customFormat="1" ht="38.15" customHeight="1" x14ac:dyDescent="0.35">
      <c r="D1" s="531" t="s">
        <v>24</v>
      </c>
      <c r="E1" s="531"/>
      <c r="F1" s="531"/>
      <c r="G1" s="531"/>
      <c r="H1" s="531"/>
      <c r="I1" s="531"/>
      <c r="J1" s="79"/>
      <c r="L1" s="79"/>
      <c r="O1" s="249"/>
      <c r="P1" s="249"/>
      <c r="Q1" s="249"/>
      <c r="R1" s="249"/>
      <c r="S1" s="249"/>
      <c r="T1" s="249"/>
      <c r="U1" s="80"/>
    </row>
    <row r="2" spans="2:21" s="78" customFormat="1" ht="18" customHeight="1" x14ac:dyDescent="0.35">
      <c r="I2" s="82" t="s">
        <v>63</v>
      </c>
      <c r="L2" s="81"/>
      <c r="T2" s="82"/>
    </row>
    <row r="3" spans="2:21" s="78" customFormat="1" ht="18" customHeight="1" x14ac:dyDescent="0.35">
      <c r="C3" s="83"/>
      <c r="D3" s="83"/>
      <c r="E3" s="83"/>
      <c r="F3" s="83"/>
      <c r="I3" s="85" t="s">
        <v>105</v>
      </c>
      <c r="L3" s="81"/>
      <c r="N3" s="83"/>
      <c r="O3" s="83"/>
      <c r="P3" s="83"/>
      <c r="Q3" s="83"/>
      <c r="T3" s="85"/>
    </row>
    <row r="4" spans="2:21" s="78" customFormat="1" ht="12" customHeight="1" x14ac:dyDescent="0.35">
      <c r="C4" s="83"/>
      <c r="D4" s="83"/>
      <c r="E4" s="83"/>
      <c r="F4" s="83"/>
      <c r="I4" s="86" t="s">
        <v>301</v>
      </c>
      <c r="L4" s="81"/>
      <c r="N4" s="83"/>
      <c r="O4" s="83"/>
      <c r="P4" s="83"/>
      <c r="Q4" s="83"/>
      <c r="T4" s="86"/>
    </row>
    <row r="5" spans="2:21" s="78" customFormat="1" ht="10" customHeight="1" thickBot="1" x14ac:dyDescent="0.4">
      <c r="I5" s="81"/>
      <c r="L5" s="88"/>
      <c r="T5" s="81"/>
      <c r="U5" s="89"/>
    </row>
    <row r="6" spans="2:21" s="78" customFormat="1" ht="10" customHeight="1" x14ac:dyDescent="0.35">
      <c r="B6" s="90"/>
      <c r="C6" s="101"/>
      <c r="D6" s="101"/>
      <c r="E6" s="101"/>
      <c r="F6" s="101"/>
      <c r="G6" s="103"/>
      <c r="H6" s="103"/>
      <c r="I6" s="104"/>
      <c r="L6" s="81"/>
      <c r="M6" s="90"/>
      <c r="N6" s="101"/>
      <c r="O6" s="101"/>
      <c r="P6" s="101"/>
      <c r="Q6" s="101"/>
      <c r="R6" s="103"/>
      <c r="S6" s="103"/>
      <c r="T6" s="104"/>
    </row>
    <row r="7" spans="2:21" s="78" customFormat="1" ht="28" customHeight="1" x14ac:dyDescent="0.35">
      <c r="B7" s="94"/>
      <c r="C7" s="457" t="s">
        <v>243</v>
      </c>
      <c r="D7" s="457"/>
      <c r="E7" s="457"/>
      <c r="F7" s="457"/>
      <c r="G7" s="457"/>
      <c r="H7" s="457"/>
      <c r="I7" s="95"/>
      <c r="J7" s="81"/>
      <c r="M7" s="94"/>
      <c r="N7" s="575" t="s">
        <v>244</v>
      </c>
      <c r="O7" s="576"/>
      <c r="P7" s="576"/>
      <c r="Q7" s="576"/>
      <c r="R7" s="576"/>
      <c r="S7" s="577"/>
      <c r="T7" s="95"/>
    </row>
    <row r="8" spans="2:21" s="78" customFormat="1" ht="10" customHeight="1" x14ac:dyDescent="0.35">
      <c r="B8" s="94"/>
      <c r="C8" s="106"/>
      <c r="D8" s="106"/>
      <c r="E8" s="106"/>
      <c r="F8" s="106"/>
      <c r="G8" s="106"/>
      <c r="H8" s="106"/>
      <c r="I8" s="95"/>
      <c r="J8" s="81"/>
      <c r="M8" s="94"/>
      <c r="N8" s="106"/>
      <c r="O8" s="106"/>
      <c r="P8" s="106"/>
      <c r="Q8" s="106"/>
      <c r="R8" s="106"/>
      <c r="S8" s="106"/>
      <c r="T8" s="95"/>
    </row>
    <row r="9" spans="2:21" s="78" customFormat="1" ht="22" customHeight="1" x14ac:dyDescent="0.35">
      <c r="B9" s="94"/>
      <c r="C9" s="572" t="s">
        <v>80</v>
      </c>
      <c r="D9" s="572"/>
      <c r="E9" s="572"/>
      <c r="F9" s="572"/>
      <c r="G9" s="572"/>
      <c r="H9" s="572"/>
      <c r="I9" s="95"/>
      <c r="J9" s="81"/>
      <c r="M9" s="94"/>
      <c r="N9" s="572" t="s">
        <v>80</v>
      </c>
      <c r="O9" s="572"/>
      <c r="P9" s="572"/>
      <c r="Q9" s="572"/>
      <c r="R9" s="572"/>
      <c r="S9" s="572"/>
      <c r="T9" s="95"/>
    </row>
    <row r="10" spans="2:21" s="78" customFormat="1" ht="20.149999999999999" customHeight="1" thickBot="1" x14ac:dyDescent="0.4">
      <c r="B10" s="94"/>
      <c r="C10" s="570" t="s">
        <v>231</v>
      </c>
      <c r="D10" s="570"/>
      <c r="E10" s="570"/>
      <c r="F10" s="570"/>
      <c r="G10" s="570"/>
      <c r="H10" s="570"/>
      <c r="I10" s="95"/>
      <c r="J10" s="81"/>
      <c r="M10" s="94"/>
      <c r="N10" s="570" t="s">
        <v>240</v>
      </c>
      <c r="O10" s="570"/>
      <c r="P10" s="570"/>
      <c r="Q10" s="570"/>
      <c r="R10" s="570"/>
      <c r="S10" s="570"/>
      <c r="T10" s="95"/>
    </row>
    <row r="11" spans="2:21" s="78" customFormat="1" ht="20.149999999999999" customHeight="1" thickBot="1" x14ac:dyDescent="0.4">
      <c r="B11" s="94"/>
      <c r="C11" s="570" t="s">
        <v>190</v>
      </c>
      <c r="D11" s="570"/>
      <c r="E11" s="570"/>
      <c r="F11" s="570"/>
      <c r="G11" s="571"/>
      <c r="H11" s="26"/>
      <c r="I11" s="95"/>
      <c r="J11" s="81"/>
      <c r="M11" s="94"/>
      <c r="N11" s="570" t="s">
        <v>189</v>
      </c>
      <c r="O11" s="570"/>
      <c r="P11" s="570"/>
      <c r="Q11" s="570"/>
      <c r="R11" s="570"/>
      <c r="S11" s="570"/>
      <c r="T11" s="95"/>
    </row>
    <row r="12" spans="2:21" s="78" customFormat="1" ht="20.149999999999999" customHeight="1" x14ac:dyDescent="0.35">
      <c r="B12" s="94"/>
      <c r="C12" s="570" t="s">
        <v>188</v>
      </c>
      <c r="D12" s="570"/>
      <c r="E12" s="570"/>
      <c r="F12" s="570"/>
      <c r="G12" s="570"/>
      <c r="H12" s="570"/>
      <c r="I12" s="95"/>
      <c r="J12" s="81"/>
      <c r="M12" s="94"/>
      <c r="N12" s="279"/>
      <c r="O12" s="279"/>
      <c r="P12" s="279"/>
      <c r="Q12" s="279"/>
      <c r="R12" s="279"/>
      <c r="S12" s="279"/>
      <c r="T12" s="95"/>
    </row>
    <row r="13" spans="2:21" s="78" customFormat="1" ht="10" customHeight="1" x14ac:dyDescent="0.35">
      <c r="B13" s="94"/>
      <c r="C13" s="280"/>
      <c r="D13" s="280"/>
      <c r="E13" s="280"/>
      <c r="F13" s="280"/>
      <c r="G13" s="280"/>
      <c r="H13" s="106"/>
      <c r="I13" s="95"/>
      <c r="J13" s="81"/>
      <c r="M13" s="94"/>
      <c r="N13" s="280"/>
      <c r="O13" s="280"/>
      <c r="P13" s="280"/>
      <c r="Q13" s="280"/>
      <c r="R13" s="280"/>
      <c r="S13" s="106"/>
      <c r="T13" s="95"/>
    </row>
    <row r="14" spans="2:21" s="270" customFormat="1" ht="54" customHeight="1" x14ac:dyDescent="0.35">
      <c r="B14" s="281"/>
      <c r="C14" s="282"/>
      <c r="D14" s="282" t="s">
        <v>44</v>
      </c>
      <c r="E14" s="283" t="s">
        <v>131</v>
      </c>
      <c r="F14" s="284" t="s">
        <v>279</v>
      </c>
      <c r="G14" s="568" t="s">
        <v>245</v>
      </c>
      <c r="H14" s="569"/>
      <c r="I14" s="285"/>
      <c r="K14" s="12"/>
      <c r="M14" s="281"/>
      <c r="N14" s="286"/>
      <c r="O14" s="286" t="s">
        <v>44</v>
      </c>
      <c r="P14" s="287" t="s">
        <v>131</v>
      </c>
      <c r="Q14" s="288" t="s">
        <v>279</v>
      </c>
      <c r="R14" s="578" t="s">
        <v>245</v>
      </c>
      <c r="S14" s="579"/>
      <c r="T14" s="285"/>
    </row>
    <row r="15" spans="2:21" ht="22" customHeight="1" x14ac:dyDescent="0.35">
      <c r="B15" s="289"/>
      <c r="C15" s="290" t="s">
        <v>110</v>
      </c>
      <c r="D15" s="68"/>
      <c r="E15" s="69"/>
      <c r="F15" s="70"/>
      <c r="G15" s="582"/>
      <c r="H15" s="582"/>
      <c r="I15" s="291"/>
      <c r="K15" s="27"/>
      <c r="M15" s="289"/>
      <c r="N15" s="292" t="s">
        <v>111</v>
      </c>
      <c r="O15" s="71"/>
      <c r="P15" s="72"/>
      <c r="Q15" s="73"/>
      <c r="R15" s="580"/>
      <c r="S15" s="580"/>
      <c r="T15" s="291"/>
    </row>
    <row r="16" spans="2:21" ht="22" customHeight="1" x14ac:dyDescent="0.35">
      <c r="B16" s="289"/>
      <c r="C16" s="290" t="s">
        <v>110</v>
      </c>
      <c r="D16" s="68"/>
      <c r="E16" s="69"/>
      <c r="F16" s="70"/>
      <c r="G16" s="566"/>
      <c r="H16" s="567"/>
      <c r="I16" s="291"/>
      <c r="M16" s="289"/>
      <c r="N16" s="292" t="s">
        <v>111</v>
      </c>
      <c r="O16" s="71"/>
      <c r="P16" s="72"/>
      <c r="Q16" s="73"/>
      <c r="R16" s="573"/>
      <c r="S16" s="574"/>
      <c r="T16" s="291"/>
    </row>
    <row r="17" spans="2:20" ht="22" customHeight="1" x14ac:dyDescent="0.35">
      <c r="B17" s="289"/>
      <c r="C17" s="290" t="s">
        <v>110</v>
      </c>
      <c r="D17" s="68"/>
      <c r="E17" s="69"/>
      <c r="F17" s="70"/>
      <c r="G17" s="566"/>
      <c r="H17" s="567"/>
      <c r="I17" s="291"/>
      <c r="K17" s="581"/>
      <c r="M17" s="289"/>
      <c r="N17" s="292" t="s">
        <v>111</v>
      </c>
      <c r="O17" s="71"/>
      <c r="P17" s="72"/>
      <c r="Q17" s="73"/>
      <c r="R17" s="573"/>
      <c r="S17" s="574"/>
      <c r="T17" s="291"/>
    </row>
    <row r="18" spans="2:20" ht="22" customHeight="1" x14ac:dyDescent="0.35">
      <c r="B18" s="289"/>
      <c r="C18" s="290" t="s">
        <v>110</v>
      </c>
      <c r="D18" s="68"/>
      <c r="E18" s="69"/>
      <c r="F18" s="70"/>
      <c r="G18" s="566"/>
      <c r="H18" s="567"/>
      <c r="I18" s="291"/>
      <c r="K18" s="581"/>
      <c r="M18" s="289"/>
      <c r="N18" s="292" t="s">
        <v>111</v>
      </c>
      <c r="O18" s="71"/>
      <c r="P18" s="72"/>
      <c r="Q18" s="73"/>
      <c r="R18" s="573"/>
      <c r="S18" s="574"/>
      <c r="T18" s="291"/>
    </row>
    <row r="19" spans="2:20" ht="22" customHeight="1" x14ac:dyDescent="0.35">
      <c r="B19" s="289"/>
      <c r="C19" s="290" t="s">
        <v>110</v>
      </c>
      <c r="D19" s="68"/>
      <c r="E19" s="69"/>
      <c r="F19" s="70"/>
      <c r="G19" s="566"/>
      <c r="H19" s="567"/>
      <c r="I19" s="291"/>
      <c r="K19" s="581"/>
      <c r="M19" s="289"/>
      <c r="N19" s="292" t="s">
        <v>111</v>
      </c>
      <c r="O19" s="71"/>
      <c r="P19" s="72"/>
      <c r="Q19" s="73"/>
      <c r="R19" s="573"/>
      <c r="S19" s="574"/>
      <c r="T19" s="291"/>
    </row>
    <row r="20" spans="2:20" ht="22" customHeight="1" x14ac:dyDescent="0.35">
      <c r="B20" s="289"/>
      <c r="C20" s="290" t="s">
        <v>110</v>
      </c>
      <c r="D20" s="68"/>
      <c r="E20" s="69"/>
      <c r="F20" s="70"/>
      <c r="G20" s="566"/>
      <c r="H20" s="567"/>
      <c r="I20" s="291"/>
      <c r="M20" s="289"/>
      <c r="N20" s="292" t="s">
        <v>111</v>
      </c>
      <c r="O20" s="71"/>
      <c r="P20" s="72"/>
      <c r="Q20" s="73"/>
      <c r="R20" s="573"/>
      <c r="S20" s="574"/>
      <c r="T20" s="291"/>
    </row>
    <row r="21" spans="2:20" ht="22" customHeight="1" x14ac:dyDescent="0.35">
      <c r="B21" s="289"/>
      <c r="C21" s="290" t="s">
        <v>110</v>
      </c>
      <c r="D21" s="68"/>
      <c r="E21" s="69"/>
      <c r="F21" s="70"/>
      <c r="G21" s="566"/>
      <c r="H21" s="567"/>
      <c r="I21" s="291"/>
      <c r="M21" s="289"/>
      <c r="N21" s="292" t="s">
        <v>111</v>
      </c>
      <c r="O21" s="71"/>
      <c r="P21" s="72"/>
      <c r="Q21" s="73"/>
      <c r="R21" s="573"/>
      <c r="S21" s="574"/>
      <c r="T21" s="291"/>
    </row>
    <row r="22" spans="2:20" ht="22" customHeight="1" x14ac:dyDescent="0.35">
      <c r="B22" s="289"/>
      <c r="C22" s="290" t="s">
        <v>110</v>
      </c>
      <c r="D22" s="68"/>
      <c r="E22" s="69"/>
      <c r="F22" s="70"/>
      <c r="G22" s="566"/>
      <c r="H22" s="567"/>
      <c r="I22" s="291"/>
      <c r="M22" s="289"/>
      <c r="N22" s="292" t="s">
        <v>111</v>
      </c>
      <c r="O22" s="71"/>
      <c r="P22" s="72"/>
      <c r="Q22" s="73"/>
      <c r="R22" s="573"/>
      <c r="S22" s="574"/>
      <c r="T22" s="291"/>
    </row>
    <row r="23" spans="2:20" ht="22" customHeight="1" x14ac:dyDescent="0.35">
      <c r="B23" s="289"/>
      <c r="C23" s="290" t="s">
        <v>110</v>
      </c>
      <c r="D23" s="68"/>
      <c r="E23" s="69"/>
      <c r="F23" s="70"/>
      <c r="G23" s="566"/>
      <c r="H23" s="567"/>
      <c r="I23" s="291"/>
      <c r="M23" s="289"/>
      <c r="N23" s="292" t="s">
        <v>111</v>
      </c>
      <c r="O23" s="71"/>
      <c r="P23" s="72"/>
      <c r="Q23" s="73"/>
      <c r="R23" s="573"/>
      <c r="S23" s="574"/>
      <c r="T23" s="291"/>
    </row>
    <row r="24" spans="2:20" ht="22" customHeight="1" x14ac:dyDescent="0.35">
      <c r="B24" s="289"/>
      <c r="C24" s="290" t="s">
        <v>110</v>
      </c>
      <c r="D24" s="68"/>
      <c r="E24" s="69"/>
      <c r="F24" s="70"/>
      <c r="G24" s="566"/>
      <c r="H24" s="567"/>
      <c r="I24" s="291"/>
      <c r="M24" s="289"/>
      <c r="N24" s="292" t="s">
        <v>111</v>
      </c>
      <c r="O24" s="71"/>
      <c r="P24" s="72"/>
      <c r="Q24" s="73"/>
      <c r="R24" s="573"/>
      <c r="S24" s="574"/>
      <c r="T24" s="291"/>
    </row>
    <row r="25" spans="2:20" ht="22" customHeight="1" x14ac:dyDescent="0.35">
      <c r="B25" s="289"/>
      <c r="C25" s="290" t="s">
        <v>110</v>
      </c>
      <c r="D25" s="68"/>
      <c r="E25" s="69"/>
      <c r="F25" s="70"/>
      <c r="G25" s="566"/>
      <c r="H25" s="567"/>
      <c r="I25" s="291"/>
      <c r="M25" s="289"/>
      <c r="N25" s="292" t="s">
        <v>111</v>
      </c>
      <c r="O25" s="71"/>
      <c r="P25" s="72"/>
      <c r="Q25" s="73"/>
      <c r="R25" s="573"/>
      <c r="S25" s="574"/>
      <c r="T25" s="291"/>
    </row>
    <row r="26" spans="2:20" ht="22" customHeight="1" x14ac:dyDescent="0.35">
      <c r="B26" s="289"/>
      <c r="C26" s="290" t="s">
        <v>110</v>
      </c>
      <c r="D26" s="68"/>
      <c r="E26" s="69"/>
      <c r="F26" s="70"/>
      <c r="G26" s="566"/>
      <c r="H26" s="567"/>
      <c r="I26" s="291"/>
      <c r="M26" s="289"/>
      <c r="N26" s="292" t="s">
        <v>111</v>
      </c>
      <c r="O26" s="71"/>
      <c r="P26" s="72"/>
      <c r="Q26" s="73"/>
      <c r="R26" s="573"/>
      <c r="S26" s="574"/>
      <c r="T26" s="291"/>
    </row>
    <row r="27" spans="2:20" ht="22" customHeight="1" x14ac:dyDescent="0.35">
      <c r="B27" s="289"/>
      <c r="C27" s="290" t="s">
        <v>110</v>
      </c>
      <c r="D27" s="68"/>
      <c r="E27" s="69"/>
      <c r="F27" s="70"/>
      <c r="G27" s="566"/>
      <c r="H27" s="567"/>
      <c r="I27" s="291"/>
      <c r="M27" s="289"/>
      <c r="N27" s="292" t="s">
        <v>111</v>
      </c>
      <c r="O27" s="71"/>
      <c r="P27" s="72"/>
      <c r="Q27" s="73"/>
      <c r="R27" s="573"/>
      <c r="S27" s="574"/>
      <c r="T27" s="291"/>
    </row>
    <row r="28" spans="2:20" ht="22" customHeight="1" x14ac:dyDescent="0.35">
      <c r="B28" s="289"/>
      <c r="C28" s="290" t="s">
        <v>110</v>
      </c>
      <c r="D28" s="68"/>
      <c r="E28" s="69"/>
      <c r="F28" s="70"/>
      <c r="G28" s="566"/>
      <c r="H28" s="567"/>
      <c r="I28" s="291"/>
      <c r="M28" s="289"/>
      <c r="N28" s="292" t="s">
        <v>111</v>
      </c>
      <c r="O28" s="71"/>
      <c r="P28" s="72"/>
      <c r="Q28" s="73"/>
      <c r="R28" s="573"/>
      <c r="S28" s="574"/>
      <c r="T28" s="291"/>
    </row>
    <row r="29" spans="2:20" ht="22" customHeight="1" x14ac:dyDescent="0.35">
      <c r="B29" s="289"/>
      <c r="C29" s="290" t="s">
        <v>110</v>
      </c>
      <c r="D29" s="68"/>
      <c r="E29" s="69"/>
      <c r="F29" s="70"/>
      <c r="G29" s="566"/>
      <c r="H29" s="567"/>
      <c r="I29" s="291"/>
      <c r="K29" s="27"/>
      <c r="M29" s="289"/>
      <c r="N29" s="292" t="s">
        <v>111</v>
      </c>
      <c r="O29" s="71"/>
      <c r="P29" s="72"/>
      <c r="Q29" s="73"/>
      <c r="R29" s="573"/>
      <c r="S29" s="574"/>
      <c r="T29" s="291"/>
    </row>
    <row r="30" spans="2:20" ht="22" customHeight="1" x14ac:dyDescent="0.35">
      <c r="B30" s="289"/>
      <c r="C30" s="290" t="s">
        <v>110</v>
      </c>
      <c r="D30" s="68"/>
      <c r="E30" s="69"/>
      <c r="F30" s="70"/>
      <c r="G30" s="566"/>
      <c r="H30" s="567"/>
      <c r="I30" s="291"/>
      <c r="K30" s="27"/>
      <c r="M30" s="289"/>
      <c r="N30" s="292" t="s">
        <v>111</v>
      </c>
      <c r="O30" s="71"/>
      <c r="P30" s="72"/>
      <c r="Q30" s="73"/>
      <c r="R30" s="573"/>
      <c r="S30" s="574"/>
      <c r="T30" s="291"/>
    </row>
    <row r="31" spans="2:20" ht="22" customHeight="1" x14ac:dyDescent="0.35">
      <c r="B31" s="289"/>
      <c r="C31" s="290" t="s">
        <v>110</v>
      </c>
      <c r="D31" s="68"/>
      <c r="E31" s="69"/>
      <c r="F31" s="70"/>
      <c r="G31" s="582"/>
      <c r="H31" s="582"/>
      <c r="I31" s="291"/>
      <c r="K31" s="27"/>
      <c r="M31" s="289"/>
      <c r="N31" s="292" t="s">
        <v>111</v>
      </c>
      <c r="O31" s="71"/>
      <c r="P31" s="72"/>
      <c r="Q31" s="73"/>
      <c r="R31" s="580"/>
      <c r="S31" s="580"/>
      <c r="T31" s="291"/>
    </row>
    <row r="32" spans="2:20" ht="22" customHeight="1" x14ac:dyDescent="0.35">
      <c r="B32" s="289"/>
      <c r="C32" s="290" t="s">
        <v>110</v>
      </c>
      <c r="D32" s="68"/>
      <c r="E32" s="69"/>
      <c r="F32" s="70"/>
      <c r="G32" s="566"/>
      <c r="H32" s="567"/>
      <c r="I32" s="291"/>
      <c r="M32" s="289"/>
      <c r="N32" s="292" t="s">
        <v>111</v>
      </c>
      <c r="O32" s="71"/>
      <c r="P32" s="72"/>
      <c r="Q32" s="73"/>
      <c r="R32" s="573"/>
      <c r="S32" s="574"/>
      <c r="T32" s="291"/>
    </row>
    <row r="33" spans="2:20" ht="22" customHeight="1" x14ac:dyDescent="0.35">
      <c r="B33" s="289"/>
      <c r="C33" s="290" t="s">
        <v>110</v>
      </c>
      <c r="D33" s="68"/>
      <c r="E33" s="69"/>
      <c r="F33" s="70"/>
      <c r="G33" s="566"/>
      <c r="H33" s="567"/>
      <c r="I33" s="291"/>
      <c r="K33" s="581"/>
      <c r="M33" s="289"/>
      <c r="N33" s="292" t="s">
        <v>111</v>
      </c>
      <c r="O33" s="71"/>
      <c r="P33" s="72"/>
      <c r="Q33" s="73"/>
      <c r="R33" s="573"/>
      <c r="S33" s="574"/>
      <c r="T33" s="291"/>
    </row>
    <row r="34" spans="2:20" ht="22" customHeight="1" x14ac:dyDescent="0.35">
      <c r="B34" s="289"/>
      <c r="C34" s="290" t="s">
        <v>110</v>
      </c>
      <c r="D34" s="68"/>
      <c r="E34" s="69"/>
      <c r="F34" s="70"/>
      <c r="G34" s="566"/>
      <c r="H34" s="567"/>
      <c r="I34" s="291"/>
      <c r="K34" s="581"/>
      <c r="M34" s="289"/>
      <c r="N34" s="292" t="s">
        <v>111</v>
      </c>
      <c r="O34" s="71"/>
      <c r="P34" s="72"/>
      <c r="Q34" s="73"/>
      <c r="R34" s="573"/>
      <c r="S34" s="574"/>
      <c r="T34" s="291"/>
    </row>
    <row r="35" spans="2:20" ht="22" customHeight="1" x14ac:dyDescent="0.35">
      <c r="B35" s="289"/>
      <c r="C35" s="290" t="s">
        <v>110</v>
      </c>
      <c r="D35" s="68"/>
      <c r="E35" s="69"/>
      <c r="F35" s="70"/>
      <c r="G35" s="566"/>
      <c r="H35" s="567"/>
      <c r="I35" s="291"/>
      <c r="K35" s="581"/>
      <c r="M35" s="289"/>
      <c r="N35" s="292" t="s">
        <v>111</v>
      </c>
      <c r="O35" s="71"/>
      <c r="P35" s="72"/>
      <c r="Q35" s="73"/>
      <c r="R35" s="573"/>
      <c r="S35" s="574"/>
      <c r="T35" s="291"/>
    </row>
    <row r="36" spans="2:20" ht="22" customHeight="1" x14ac:dyDescent="0.35">
      <c r="B36" s="289"/>
      <c r="C36" s="290" t="s">
        <v>110</v>
      </c>
      <c r="D36" s="68"/>
      <c r="E36" s="69"/>
      <c r="F36" s="70"/>
      <c r="G36" s="566"/>
      <c r="H36" s="567"/>
      <c r="I36" s="291"/>
      <c r="M36" s="289"/>
      <c r="N36" s="292" t="s">
        <v>111</v>
      </c>
      <c r="O36" s="71"/>
      <c r="P36" s="72"/>
      <c r="Q36" s="73"/>
      <c r="R36" s="573"/>
      <c r="S36" s="574"/>
      <c r="T36" s="291"/>
    </row>
    <row r="37" spans="2:20" ht="22" customHeight="1" x14ac:dyDescent="0.35">
      <c r="B37" s="289"/>
      <c r="C37" s="290" t="s">
        <v>110</v>
      </c>
      <c r="D37" s="68"/>
      <c r="E37" s="69"/>
      <c r="F37" s="70"/>
      <c r="G37" s="566"/>
      <c r="H37" s="567"/>
      <c r="I37" s="291"/>
      <c r="M37" s="289"/>
      <c r="N37" s="292" t="s">
        <v>111</v>
      </c>
      <c r="O37" s="71"/>
      <c r="P37" s="72"/>
      <c r="Q37" s="73"/>
      <c r="R37" s="573"/>
      <c r="S37" s="574"/>
      <c r="T37" s="291"/>
    </row>
    <row r="38" spans="2:20" ht="22" customHeight="1" x14ac:dyDescent="0.35">
      <c r="B38" s="289"/>
      <c r="C38" s="290" t="s">
        <v>110</v>
      </c>
      <c r="D38" s="68"/>
      <c r="E38" s="69"/>
      <c r="F38" s="70"/>
      <c r="G38" s="566"/>
      <c r="H38" s="567"/>
      <c r="I38" s="291"/>
      <c r="M38" s="289"/>
      <c r="N38" s="292" t="s">
        <v>111</v>
      </c>
      <c r="O38" s="71"/>
      <c r="P38" s="72"/>
      <c r="Q38" s="73"/>
      <c r="R38" s="573"/>
      <c r="S38" s="574"/>
      <c r="T38" s="291"/>
    </row>
    <row r="39" spans="2:20" ht="22" customHeight="1" x14ac:dyDescent="0.35">
      <c r="B39" s="289"/>
      <c r="C39" s="290" t="s">
        <v>110</v>
      </c>
      <c r="D39" s="68"/>
      <c r="E39" s="69"/>
      <c r="F39" s="70"/>
      <c r="G39" s="566"/>
      <c r="H39" s="567"/>
      <c r="I39" s="291"/>
      <c r="M39" s="289"/>
      <c r="N39" s="292" t="s">
        <v>111</v>
      </c>
      <c r="O39" s="71"/>
      <c r="P39" s="72"/>
      <c r="Q39" s="73"/>
      <c r="R39" s="573"/>
      <c r="S39" s="574"/>
      <c r="T39" s="291"/>
    </row>
    <row r="40" spans="2:20" ht="22" customHeight="1" x14ac:dyDescent="0.35">
      <c r="B40" s="289"/>
      <c r="C40" s="290" t="s">
        <v>110</v>
      </c>
      <c r="D40" s="68"/>
      <c r="E40" s="69"/>
      <c r="F40" s="70"/>
      <c r="G40" s="566"/>
      <c r="H40" s="567"/>
      <c r="I40" s="291"/>
      <c r="M40" s="289"/>
      <c r="N40" s="292" t="s">
        <v>111</v>
      </c>
      <c r="O40" s="71"/>
      <c r="P40" s="72"/>
      <c r="Q40" s="73"/>
      <c r="R40" s="573"/>
      <c r="S40" s="574"/>
      <c r="T40" s="291"/>
    </row>
    <row r="41" spans="2:20" ht="22" customHeight="1" x14ac:dyDescent="0.35">
      <c r="B41" s="289"/>
      <c r="C41" s="290" t="s">
        <v>110</v>
      </c>
      <c r="D41" s="68"/>
      <c r="E41" s="69"/>
      <c r="F41" s="70"/>
      <c r="G41" s="566"/>
      <c r="H41" s="567"/>
      <c r="I41" s="291"/>
      <c r="M41" s="289"/>
      <c r="N41" s="292" t="s">
        <v>111</v>
      </c>
      <c r="O41" s="71"/>
      <c r="P41" s="72"/>
      <c r="Q41" s="73"/>
      <c r="R41" s="573"/>
      <c r="S41" s="574"/>
      <c r="T41" s="291"/>
    </row>
    <row r="42" spans="2:20" ht="22" customHeight="1" x14ac:dyDescent="0.35">
      <c r="B42" s="289"/>
      <c r="C42" s="290" t="s">
        <v>110</v>
      </c>
      <c r="D42" s="68"/>
      <c r="E42" s="69"/>
      <c r="F42" s="70"/>
      <c r="G42" s="566"/>
      <c r="H42" s="567"/>
      <c r="I42" s="291"/>
      <c r="M42" s="289"/>
      <c r="N42" s="292" t="s">
        <v>111</v>
      </c>
      <c r="O42" s="71"/>
      <c r="P42" s="72"/>
      <c r="Q42" s="73"/>
      <c r="R42" s="573"/>
      <c r="S42" s="574"/>
      <c r="T42" s="291"/>
    </row>
    <row r="43" spans="2:20" ht="22" customHeight="1" x14ac:dyDescent="0.35">
      <c r="B43" s="289"/>
      <c r="C43" s="290" t="s">
        <v>110</v>
      </c>
      <c r="D43" s="68"/>
      <c r="E43" s="69"/>
      <c r="F43" s="70"/>
      <c r="G43" s="566"/>
      <c r="H43" s="567"/>
      <c r="I43" s="291"/>
      <c r="M43" s="289"/>
      <c r="N43" s="292" t="s">
        <v>111</v>
      </c>
      <c r="O43" s="71"/>
      <c r="P43" s="72"/>
      <c r="Q43" s="73"/>
      <c r="R43" s="573"/>
      <c r="S43" s="574"/>
      <c r="T43" s="291"/>
    </row>
    <row r="44" spans="2:20" ht="22" customHeight="1" x14ac:dyDescent="0.35">
      <c r="B44" s="289"/>
      <c r="C44" s="290" t="s">
        <v>110</v>
      </c>
      <c r="D44" s="68"/>
      <c r="E44" s="69"/>
      <c r="F44" s="70"/>
      <c r="G44" s="566"/>
      <c r="H44" s="567"/>
      <c r="I44" s="291"/>
      <c r="M44" s="289"/>
      <c r="N44" s="292" t="s">
        <v>111</v>
      </c>
      <c r="O44" s="71"/>
      <c r="P44" s="72"/>
      <c r="Q44" s="73"/>
      <c r="R44" s="573"/>
      <c r="S44" s="574"/>
      <c r="T44" s="291"/>
    </row>
    <row r="45" spans="2:20" ht="22" customHeight="1" x14ac:dyDescent="0.35">
      <c r="B45" s="289"/>
      <c r="C45" s="290" t="s">
        <v>110</v>
      </c>
      <c r="D45" s="68"/>
      <c r="E45" s="69"/>
      <c r="F45" s="70"/>
      <c r="G45" s="566"/>
      <c r="H45" s="567"/>
      <c r="I45" s="291"/>
      <c r="K45" s="27"/>
      <c r="M45" s="289"/>
      <c r="N45" s="292" t="s">
        <v>111</v>
      </c>
      <c r="O45" s="71"/>
      <c r="P45" s="72"/>
      <c r="Q45" s="73"/>
      <c r="R45" s="573"/>
      <c r="S45" s="574"/>
      <c r="T45" s="291"/>
    </row>
    <row r="46" spans="2:20" ht="22" customHeight="1" x14ac:dyDescent="0.35">
      <c r="B46" s="289"/>
      <c r="C46" s="290" t="s">
        <v>110</v>
      </c>
      <c r="D46" s="68"/>
      <c r="E46" s="69"/>
      <c r="F46" s="70"/>
      <c r="G46" s="566"/>
      <c r="H46" s="567"/>
      <c r="I46" s="291"/>
      <c r="K46" s="27"/>
      <c r="M46" s="289"/>
      <c r="N46" s="292" t="s">
        <v>111</v>
      </c>
      <c r="O46" s="71"/>
      <c r="P46" s="72"/>
      <c r="Q46" s="73"/>
      <c r="R46" s="573"/>
      <c r="S46" s="574"/>
      <c r="T46" s="291"/>
    </row>
    <row r="47" spans="2:20" ht="22" customHeight="1" x14ac:dyDescent="0.35">
      <c r="B47" s="289"/>
      <c r="C47" s="290" t="s">
        <v>110</v>
      </c>
      <c r="D47" s="68"/>
      <c r="E47" s="69"/>
      <c r="F47" s="70"/>
      <c r="G47" s="566"/>
      <c r="H47" s="567"/>
      <c r="I47" s="291"/>
      <c r="K47" s="27"/>
      <c r="M47" s="289"/>
      <c r="N47" s="292" t="s">
        <v>111</v>
      </c>
      <c r="O47" s="71"/>
      <c r="P47" s="72"/>
      <c r="Q47" s="73"/>
      <c r="R47" s="573"/>
      <c r="S47" s="574"/>
      <c r="T47" s="291"/>
    </row>
    <row r="48" spans="2:20" ht="22" customHeight="1" x14ac:dyDescent="0.35">
      <c r="B48" s="289"/>
      <c r="C48" s="290" t="s">
        <v>110</v>
      </c>
      <c r="D48" s="68"/>
      <c r="E48" s="69"/>
      <c r="F48" s="70"/>
      <c r="G48" s="566"/>
      <c r="H48" s="567"/>
      <c r="I48" s="291"/>
      <c r="K48" s="27"/>
      <c r="M48" s="289"/>
      <c r="N48" s="292" t="s">
        <v>111</v>
      </c>
      <c r="O48" s="71"/>
      <c r="P48" s="72"/>
      <c r="Q48" s="73"/>
      <c r="R48" s="573"/>
      <c r="S48" s="574"/>
      <c r="T48" s="291"/>
    </row>
    <row r="49" spans="2:20" ht="22" customHeight="1" x14ac:dyDescent="0.35">
      <c r="B49" s="289"/>
      <c r="C49" s="290" t="s">
        <v>110</v>
      </c>
      <c r="D49" s="68"/>
      <c r="E49" s="69"/>
      <c r="F49" s="70"/>
      <c r="G49" s="566"/>
      <c r="H49" s="567"/>
      <c r="I49" s="291"/>
      <c r="K49" s="27"/>
      <c r="M49" s="289"/>
      <c r="N49" s="292" t="s">
        <v>111</v>
      </c>
      <c r="O49" s="71"/>
      <c r="P49" s="72"/>
      <c r="Q49" s="73"/>
      <c r="R49" s="573"/>
      <c r="S49" s="574"/>
      <c r="T49" s="291"/>
    </row>
    <row r="50" spans="2:20" ht="22" customHeight="1" x14ac:dyDescent="0.35">
      <c r="B50" s="289"/>
      <c r="C50" s="290" t="s">
        <v>110</v>
      </c>
      <c r="D50" s="68"/>
      <c r="E50" s="69"/>
      <c r="F50" s="70"/>
      <c r="G50" s="566"/>
      <c r="H50" s="567"/>
      <c r="I50" s="291"/>
      <c r="K50" s="27"/>
      <c r="M50" s="289"/>
      <c r="N50" s="292" t="s">
        <v>111</v>
      </c>
      <c r="O50" s="71"/>
      <c r="P50" s="72"/>
      <c r="Q50" s="73"/>
      <c r="R50" s="573"/>
      <c r="S50" s="574"/>
      <c r="T50" s="291"/>
    </row>
    <row r="51" spans="2:20" ht="15" thickBot="1" x14ac:dyDescent="0.4">
      <c r="B51" s="293"/>
      <c r="C51" s="294"/>
      <c r="D51" s="294"/>
      <c r="E51" s="294"/>
      <c r="F51" s="294"/>
      <c r="G51" s="294"/>
      <c r="H51" s="294"/>
      <c r="I51" s="295"/>
      <c r="M51" s="293"/>
      <c r="N51" s="294"/>
      <c r="O51" s="294"/>
      <c r="P51" s="294"/>
      <c r="Q51" s="294"/>
      <c r="R51" s="294"/>
      <c r="S51" s="294"/>
      <c r="T51" s="295"/>
    </row>
  </sheetData>
  <sheetProtection algorithmName="SHA-512" hashValue="e4frh3hWxw6pXgQKivWlrTaoiz3LpFvGCKmocaaySadT/g+WuujuoK/YxgrCtCoFfXhTqTWdzDf/FEp2bOYdlg==" saltValue="K/GjA8fPmZ7ez7B3hz8iQA==" spinCount="100000" sheet="1" objects="1" scenarios="1" formatRows="0"/>
  <mergeCells count="86">
    <mergeCell ref="G44:H44"/>
    <mergeCell ref="R44:S44"/>
    <mergeCell ref="G45:H45"/>
    <mergeCell ref="R45:S45"/>
    <mergeCell ref="G46:H46"/>
    <mergeCell ref="R46:S46"/>
    <mergeCell ref="G41:H41"/>
    <mergeCell ref="R41:S41"/>
    <mergeCell ref="G42:H42"/>
    <mergeCell ref="R42:S42"/>
    <mergeCell ref="G43:H43"/>
    <mergeCell ref="R43:S43"/>
    <mergeCell ref="G38:H38"/>
    <mergeCell ref="R38:S38"/>
    <mergeCell ref="G39:H39"/>
    <mergeCell ref="R39:S39"/>
    <mergeCell ref="G40:H40"/>
    <mergeCell ref="R40:S40"/>
    <mergeCell ref="R35:S35"/>
    <mergeCell ref="G36:H36"/>
    <mergeCell ref="R36:S36"/>
    <mergeCell ref="G37:H37"/>
    <mergeCell ref="R37:S37"/>
    <mergeCell ref="G50:H50"/>
    <mergeCell ref="R50:S50"/>
    <mergeCell ref="G30:H30"/>
    <mergeCell ref="R30:S30"/>
    <mergeCell ref="G31:H31"/>
    <mergeCell ref="R31:S31"/>
    <mergeCell ref="G32:H32"/>
    <mergeCell ref="R32:S32"/>
    <mergeCell ref="G33:H33"/>
    <mergeCell ref="K33:K35"/>
    <mergeCell ref="R33:S33"/>
    <mergeCell ref="G34:H34"/>
    <mergeCell ref="R34:S34"/>
    <mergeCell ref="G35:H35"/>
    <mergeCell ref="G47:H47"/>
    <mergeCell ref="R47:S47"/>
    <mergeCell ref="G48:H48"/>
    <mergeCell ref="R48:S48"/>
    <mergeCell ref="G49:H49"/>
    <mergeCell ref="R49:S49"/>
    <mergeCell ref="R20:S20"/>
    <mergeCell ref="R21:S21"/>
    <mergeCell ref="R22:S22"/>
    <mergeCell ref="R23:S23"/>
    <mergeCell ref="R29:S29"/>
    <mergeCell ref="R24:S24"/>
    <mergeCell ref="R25:S25"/>
    <mergeCell ref="R26:S26"/>
    <mergeCell ref="R27:S27"/>
    <mergeCell ref="R28:S28"/>
    <mergeCell ref="G27:H27"/>
    <mergeCell ref="G28:H28"/>
    <mergeCell ref="K17:K19"/>
    <mergeCell ref="G15:H15"/>
    <mergeCell ref="G16:H16"/>
    <mergeCell ref="G17:H17"/>
    <mergeCell ref="G18:H18"/>
    <mergeCell ref="G19:H19"/>
    <mergeCell ref="N11:S11"/>
    <mergeCell ref="R19:S19"/>
    <mergeCell ref="N7:S7"/>
    <mergeCell ref="N9:S9"/>
    <mergeCell ref="N10:S10"/>
    <mergeCell ref="R14:S14"/>
    <mergeCell ref="R15:S15"/>
    <mergeCell ref="R16:S16"/>
    <mergeCell ref="R17:S17"/>
    <mergeCell ref="R18:S18"/>
    <mergeCell ref="D1:I1"/>
    <mergeCell ref="G14:H14"/>
    <mergeCell ref="C7:H7"/>
    <mergeCell ref="G20:H20"/>
    <mergeCell ref="G21:H21"/>
    <mergeCell ref="C10:H10"/>
    <mergeCell ref="C11:G11"/>
    <mergeCell ref="C9:H9"/>
    <mergeCell ref="C12:H12"/>
    <mergeCell ref="G29:H29"/>
    <mergeCell ref="G22:H22"/>
    <mergeCell ref="G23:H23"/>
    <mergeCell ref="G24:H24"/>
    <mergeCell ref="G25:H25"/>
    <mergeCell ref="G26:H26"/>
  </mergeCells>
  <phoneticPr fontId="78" type="noConversion"/>
  <conditionalFormatting sqref="H11">
    <cfRule type="containsBlanks" dxfId="10" priority="3">
      <formula>LEN(TRIM(H11))=0</formula>
    </cfRule>
  </conditionalFormatting>
  <hyperlinks>
    <hyperlink ref="C12:H12" location="Formulaire_Demande!C101" display="3. Ensuite, retourner au Formulaire_Demande cliquer ici" xr:uid="{EE66D6BC-4B4B-4175-A856-3D3D08C218A0}"/>
    <hyperlink ref="N11" location="Rapport_Final!D17" display="2. Ensuite, retourner au Rapport_Final cliquer ici" xr:uid="{265F52CD-B177-41AC-B59A-2504E4B9228B}"/>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6164447-53C6-42EF-B340-C0B1A4908FC5}">
          <x14:formula1>
            <xm:f>Paramètres!$E$2:$E$3</xm:f>
          </x14:formula1>
          <xm:sqref>L6</xm:sqref>
        </x14:dataValidation>
        <x14:dataValidation type="list" allowBlank="1" showInputMessage="1" showErrorMessage="1" prompt="Sélectionner dans la liste" xr:uid="{62A9CDDB-60CC-4DEE-982B-DA8FC2BD0EEF}">
          <x14:formula1>
            <xm:f>Paramètres!$B$2:$B$10</xm:f>
          </x14:formula1>
          <xm:sqref>G15:G50 R15:R50</xm:sqref>
        </x14:dataValidation>
        <x14:dataValidation type="list" allowBlank="1" showInputMessage="1" showErrorMessage="1" prompt="Sélectionner dans la liste" xr:uid="{283CB04E-6928-4993-A7FB-ADA70CC9CE00}">
          <x14:formula1>
            <xm:f>Paramètres!$H$1:$H$2</xm:f>
          </x14:formula1>
          <xm:sqref>F15:F50 Q15:Q50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14847-5A24-4347-AEE5-80D3BDFB1CCE}">
  <sheetPr>
    <tabColor theme="4" tint="0.79998168889431442"/>
  </sheetPr>
  <dimension ref="B1:M47"/>
  <sheetViews>
    <sheetView showGridLines="0" zoomScale="90" zoomScaleNormal="90" workbookViewId="0">
      <selection activeCell="C7" sqref="C7:G7"/>
    </sheetView>
  </sheetViews>
  <sheetFormatPr baseColWidth="10" defaultColWidth="10.81640625" defaultRowHeight="14" x14ac:dyDescent="0.3"/>
  <cols>
    <col min="1" max="1" width="1.54296875" style="1" customWidth="1"/>
    <col min="2" max="2" width="2.54296875" style="1" customWidth="1"/>
    <col min="3" max="3" width="20.453125" style="296" customWidth="1"/>
    <col min="4" max="4" width="64.81640625" style="1" customWidth="1"/>
    <col min="5" max="5" width="35.1796875" style="1" customWidth="1"/>
    <col min="6" max="6" width="56.54296875" style="1" customWidth="1"/>
    <col min="7" max="7" width="53.7265625" style="1" customWidth="1"/>
    <col min="8" max="8" width="2.54296875" style="1" customWidth="1"/>
    <col min="9" max="9" width="1.54296875" style="1" customWidth="1"/>
    <col min="10" max="10" width="28.1796875" style="1" customWidth="1"/>
    <col min="11" max="16384" width="10.81640625" style="1"/>
  </cols>
  <sheetData>
    <row r="1" spans="2:13" ht="44.15" customHeight="1" x14ac:dyDescent="0.35">
      <c r="D1" s="297"/>
      <c r="E1" s="297"/>
      <c r="F1" s="531" t="s">
        <v>24</v>
      </c>
      <c r="G1" s="531"/>
      <c r="H1" s="531"/>
      <c r="I1" s="298"/>
      <c r="J1" s="298"/>
      <c r="K1" s="298"/>
      <c r="L1" s="298"/>
      <c r="M1" s="298"/>
    </row>
    <row r="2" spans="2:13" ht="18" customHeight="1" x14ac:dyDescent="0.3">
      <c r="D2" s="297"/>
      <c r="E2" s="297"/>
      <c r="G2" s="82"/>
      <c r="H2" s="82" t="s">
        <v>63</v>
      </c>
    </row>
    <row r="3" spans="2:13" ht="18" customHeight="1" x14ac:dyDescent="0.3">
      <c r="D3" s="297"/>
      <c r="E3" s="297"/>
      <c r="G3" s="85"/>
      <c r="H3" s="85" t="s">
        <v>104</v>
      </c>
    </row>
    <row r="4" spans="2:13" ht="12" customHeight="1" x14ac:dyDescent="0.3">
      <c r="D4" s="297"/>
      <c r="E4" s="297"/>
      <c r="F4" s="264"/>
      <c r="G4" s="86"/>
      <c r="H4" s="86" t="s">
        <v>301</v>
      </c>
    </row>
    <row r="5" spans="2:13" ht="16" thickBot="1" x14ac:dyDescent="0.35">
      <c r="F5" s="47"/>
      <c r="G5" s="47"/>
    </row>
    <row r="6" spans="2:13" ht="10" customHeight="1" x14ac:dyDescent="0.3">
      <c r="B6" s="299"/>
      <c r="C6" s="300"/>
      <c r="D6" s="301"/>
      <c r="E6" s="301"/>
      <c r="F6" s="48"/>
      <c r="G6" s="48"/>
      <c r="H6" s="302"/>
    </row>
    <row r="7" spans="2:13" ht="26.15" customHeight="1" x14ac:dyDescent="0.3">
      <c r="B7" s="163"/>
      <c r="C7" s="583" t="s">
        <v>191</v>
      </c>
      <c r="D7" s="583"/>
      <c r="E7" s="583"/>
      <c r="F7" s="583"/>
      <c r="G7" s="583"/>
      <c r="H7" s="220"/>
    </row>
    <row r="8" spans="2:13" ht="10" customHeight="1" x14ac:dyDescent="0.3">
      <c r="B8" s="163"/>
      <c r="F8" s="49"/>
      <c r="G8" s="49"/>
      <c r="H8" s="220"/>
    </row>
    <row r="9" spans="2:13" ht="22" customHeight="1" x14ac:dyDescent="0.5">
      <c r="B9" s="163"/>
      <c r="C9" s="585" t="s">
        <v>80</v>
      </c>
      <c r="D9" s="585"/>
      <c r="E9" s="585"/>
      <c r="F9" s="585"/>
      <c r="G9" s="585"/>
      <c r="H9" s="220"/>
    </row>
    <row r="10" spans="2:13" s="78" customFormat="1" ht="20.149999999999999" customHeight="1" x14ac:dyDescent="0.35">
      <c r="B10" s="94"/>
      <c r="C10" s="584" t="s">
        <v>193</v>
      </c>
      <c r="D10" s="584"/>
      <c r="E10" s="584"/>
      <c r="F10" s="584"/>
      <c r="G10" s="584"/>
      <c r="H10" s="105"/>
    </row>
    <row r="11" spans="2:13" s="78" customFormat="1" ht="20.149999999999999" customHeight="1" x14ac:dyDescent="0.35">
      <c r="B11" s="94"/>
      <c r="C11" s="584" t="s">
        <v>195</v>
      </c>
      <c r="D11" s="584"/>
      <c r="E11" s="584"/>
      <c r="F11" s="584"/>
      <c r="G11" s="584"/>
      <c r="H11" s="105"/>
    </row>
    <row r="12" spans="2:13" ht="10" customHeight="1" x14ac:dyDescent="0.3">
      <c r="B12" s="163"/>
      <c r="F12" s="49"/>
      <c r="G12" s="49"/>
      <c r="H12" s="220"/>
    </row>
    <row r="13" spans="2:13" ht="64.5" customHeight="1" x14ac:dyDescent="0.3">
      <c r="B13" s="163"/>
      <c r="C13" s="303" t="s">
        <v>99</v>
      </c>
      <c r="D13" s="192" t="s">
        <v>183</v>
      </c>
      <c r="E13" s="304" t="s">
        <v>251</v>
      </c>
      <c r="F13" s="305" t="s">
        <v>45</v>
      </c>
      <c r="G13" s="306" t="s">
        <v>102</v>
      </c>
      <c r="H13" s="220"/>
      <c r="J13" s="87"/>
    </row>
    <row r="14" spans="2:13" ht="18" customHeight="1" x14ac:dyDescent="0.3">
      <c r="B14" s="163"/>
      <c r="C14" s="61"/>
      <c r="D14" s="59"/>
      <c r="E14" s="59"/>
      <c r="F14" s="59"/>
      <c r="G14" s="62"/>
      <c r="H14" s="220"/>
    </row>
    <row r="15" spans="2:13" ht="18" customHeight="1" x14ac:dyDescent="0.3">
      <c r="B15" s="163"/>
      <c r="C15" s="61"/>
      <c r="D15" s="59"/>
      <c r="E15" s="59"/>
      <c r="F15" s="59"/>
      <c r="G15" s="62"/>
      <c r="H15" s="220"/>
    </row>
    <row r="16" spans="2:13" ht="18" customHeight="1" x14ac:dyDescent="0.3">
      <c r="B16" s="163"/>
      <c r="C16" s="61"/>
      <c r="D16" s="59"/>
      <c r="E16" s="59"/>
      <c r="F16" s="59"/>
      <c r="G16" s="62"/>
      <c r="H16" s="220"/>
    </row>
    <row r="17" spans="2:8" ht="18" customHeight="1" x14ac:dyDescent="0.3">
      <c r="B17" s="163"/>
      <c r="C17" s="61"/>
      <c r="D17" s="59"/>
      <c r="E17" s="59"/>
      <c r="F17" s="59"/>
      <c r="G17" s="62"/>
      <c r="H17" s="220"/>
    </row>
    <row r="18" spans="2:8" ht="18" customHeight="1" x14ac:dyDescent="0.3">
      <c r="B18" s="163"/>
      <c r="C18" s="61"/>
      <c r="D18" s="59"/>
      <c r="E18" s="59"/>
      <c r="F18" s="59"/>
      <c r="G18" s="62"/>
      <c r="H18" s="220"/>
    </row>
    <row r="19" spans="2:8" ht="18" customHeight="1" x14ac:dyDescent="0.3">
      <c r="B19" s="163"/>
      <c r="C19" s="61"/>
      <c r="D19" s="59"/>
      <c r="E19" s="59"/>
      <c r="F19" s="59"/>
      <c r="G19" s="62"/>
      <c r="H19" s="220"/>
    </row>
    <row r="20" spans="2:8" ht="18" customHeight="1" x14ac:dyDescent="0.3">
      <c r="B20" s="163"/>
      <c r="C20" s="61"/>
      <c r="D20" s="59"/>
      <c r="E20" s="59"/>
      <c r="F20" s="59"/>
      <c r="G20" s="62"/>
      <c r="H20" s="220"/>
    </row>
    <row r="21" spans="2:8" ht="18" customHeight="1" x14ac:dyDescent="0.3">
      <c r="B21" s="163"/>
      <c r="C21" s="61"/>
      <c r="D21" s="59"/>
      <c r="E21" s="59"/>
      <c r="F21" s="59"/>
      <c r="G21" s="62"/>
      <c r="H21" s="220"/>
    </row>
    <row r="22" spans="2:8" ht="18" customHeight="1" x14ac:dyDescent="0.3">
      <c r="B22" s="163"/>
      <c r="C22" s="61"/>
      <c r="D22" s="59"/>
      <c r="E22" s="59"/>
      <c r="F22" s="59"/>
      <c r="G22" s="62"/>
      <c r="H22" s="220"/>
    </row>
    <row r="23" spans="2:8" ht="18" customHeight="1" x14ac:dyDescent="0.3">
      <c r="B23" s="163"/>
      <c r="C23" s="61"/>
      <c r="D23" s="59"/>
      <c r="E23" s="59"/>
      <c r="F23" s="59"/>
      <c r="G23" s="62"/>
      <c r="H23" s="220"/>
    </row>
    <row r="24" spans="2:8" ht="18" customHeight="1" x14ac:dyDescent="0.3">
      <c r="B24" s="163"/>
      <c r="C24" s="61"/>
      <c r="D24" s="59"/>
      <c r="E24" s="59"/>
      <c r="F24" s="59"/>
      <c r="G24" s="62"/>
      <c r="H24" s="220"/>
    </row>
    <row r="25" spans="2:8" ht="18" customHeight="1" x14ac:dyDescent="0.3">
      <c r="B25" s="163"/>
      <c r="C25" s="61"/>
      <c r="D25" s="59"/>
      <c r="E25" s="59"/>
      <c r="F25" s="59"/>
      <c r="G25" s="62"/>
      <c r="H25" s="220"/>
    </row>
    <row r="26" spans="2:8" ht="18" customHeight="1" x14ac:dyDescent="0.3">
      <c r="B26" s="163"/>
      <c r="C26" s="61"/>
      <c r="D26" s="59"/>
      <c r="E26" s="59"/>
      <c r="F26" s="59"/>
      <c r="G26" s="62"/>
      <c r="H26" s="220"/>
    </row>
    <row r="27" spans="2:8" ht="18" customHeight="1" x14ac:dyDescent="0.3">
      <c r="B27" s="163"/>
      <c r="C27" s="61"/>
      <c r="D27" s="59"/>
      <c r="E27" s="59"/>
      <c r="F27" s="59"/>
      <c r="G27" s="62"/>
      <c r="H27" s="220"/>
    </row>
    <row r="28" spans="2:8" ht="18" customHeight="1" x14ac:dyDescent="0.3">
      <c r="B28" s="163"/>
      <c r="C28" s="61"/>
      <c r="D28" s="59"/>
      <c r="E28" s="59"/>
      <c r="F28" s="59"/>
      <c r="G28" s="62"/>
      <c r="H28" s="220"/>
    </row>
    <row r="29" spans="2:8" ht="18" customHeight="1" x14ac:dyDescent="0.3">
      <c r="B29" s="163"/>
      <c r="C29" s="61"/>
      <c r="D29" s="59"/>
      <c r="E29" s="59"/>
      <c r="F29" s="59"/>
      <c r="G29" s="62"/>
      <c r="H29" s="220"/>
    </row>
    <row r="30" spans="2:8" ht="18" customHeight="1" x14ac:dyDescent="0.3">
      <c r="B30" s="163"/>
      <c r="C30" s="61"/>
      <c r="D30" s="59"/>
      <c r="E30" s="59"/>
      <c r="F30" s="59"/>
      <c r="G30" s="62"/>
      <c r="H30" s="220"/>
    </row>
    <row r="31" spans="2:8" ht="18" customHeight="1" x14ac:dyDescent="0.3">
      <c r="B31" s="163"/>
      <c r="C31" s="61"/>
      <c r="D31" s="59"/>
      <c r="E31" s="59"/>
      <c r="F31" s="59"/>
      <c r="G31" s="62"/>
      <c r="H31" s="220"/>
    </row>
    <row r="32" spans="2:8" ht="18" customHeight="1" x14ac:dyDescent="0.3">
      <c r="B32" s="163"/>
      <c r="C32" s="61"/>
      <c r="D32" s="59"/>
      <c r="E32" s="59"/>
      <c r="F32" s="59"/>
      <c r="G32" s="62"/>
      <c r="H32" s="220"/>
    </row>
    <row r="33" spans="2:8" ht="18" customHeight="1" x14ac:dyDescent="0.3">
      <c r="B33" s="163"/>
      <c r="C33" s="61"/>
      <c r="D33" s="59"/>
      <c r="E33" s="59"/>
      <c r="F33" s="59"/>
      <c r="G33" s="62"/>
      <c r="H33" s="220"/>
    </row>
    <row r="34" spans="2:8" ht="18" customHeight="1" x14ac:dyDescent="0.3">
      <c r="B34" s="163"/>
      <c r="C34" s="61"/>
      <c r="D34" s="59"/>
      <c r="E34" s="59"/>
      <c r="F34" s="59"/>
      <c r="G34" s="62"/>
      <c r="H34" s="220"/>
    </row>
    <row r="35" spans="2:8" ht="18" customHeight="1" x14ac:dyDescent="0.3">
      <c r="B35" s="163"/>
      <c r="C35" s="61"/>
      <c r="D35" s="59"/>
      <c r="E35" s="59"/>
      <c r="F35" s="59"/>
      <c r="G35" s="62"/>
      <c r="H35" s="220"/>
    </row>
    <row r="36" spans="2:8" ht="18" customHeight="1" x14ac:dyDescent="0.3">
      <c r="B36" s="163"/>
      <c r="C36" s="61"/>
      <c r="D36" s="59"/>
      <c r="E36" s="59"/>
      <c r="F36" s="59"/>
      <c r="G36" s="62"/>
      <c r="H36" s="220"/>
    </row>
    <row r="37" spans="2:8" ht="18" customHeight="1" x14ac:dyDescent="0.3">
      <c r="B37" s="163"/>
      <c r="C37" s="61"/>
      <c r="D37" s="59"/>
      <c r="E37" s="59"/>
      <c r="F37" s="59"/>
      <c r="G37" s="62"/>
      <c r="H37" s="220"/>
    </row>
    <row r="38" spans="2:8" ht="18" customHeight="1" x14ac:dyDescent="0.3">
      <c r="B38" s="163"/>
      <c r="C38" s="61"/>
      <c r="D38" s="59"/>
      <c r="E38" s="59"/>
      <c r="F38" s="59"/>
      <c r="G38" s="62"/>
      <c r="H38" s="220"/>
    </row>
    <row r="39" spans="2:8" ht="18" customHeight="1" x14ac:dyDescent="0.3">
      <c r="B39" s="163"/>
      <c r="C39" s="61"/>
      <c r="D39" s="59"/>
      <c r="E39" s="59"/>
      <c r="F39" s="59"/>
      <c r="G39" s="62"/>
      <c r="H39" s="220"/>
    </row>
    <row r="40" spans="2:8" ht="18" customHeight="1" x14ac:dyDescent="0.3">
      <c r="B40" s="163"/>
      <c r="C40" s="61"/>
      <c r="D40" s="59"/>
      <c r="E40" s="59"/>
      <c r="F40" s="59"/>
      <c r="G40" s="62"/>
      <c r="H40" s="220"/>
    </row>
    <row r="41" spans="2:8" ht="18" customHeight="1" x14ac:dyDescent="0.3">
      <c r="B41" s="163"/>
      <c r="C41" s="61"/>
      <c r="D41" s="59"/>
      <c r="E41" s="59"/>
      <c r="F41" s="59"/>
      <c r="G41" s="62"/>
      <c r="H41" s="220"/>
    </row>
    <row r="42" spans="2:8" ht="18" customHeight="1" x14ac:dyDescent="0.3">
      <c r="B42" s="163"/>
      <c r="C42" s="61"/>
      <c r="D42" s="59"/>
      <c r="E42" s="59"/>
      <c r="F42" s="59"/>
      <c r="G42" s="62"/>
      <c r="H42" s="220"/>
    </row>
    <row r="43" spans="2:8" ht="18" customHeight="1" x14ac:dyDescent="0.3">
      <c r="B43" s="163"/>
      <c r="C43" s="61"/>
      <c r="D43" s="59"/>
      <c r="E43" s="59"/>
      <c r="F43" s="59"/>
      <c r="G43" s="62"/>
      <c r="H43" s="220"/>
    </row>
    <row r="44" spans="2:8" ht="18" customHeight="1" x14ac:dyDescent="0.3">
      <c r="B44" s="163"/>
      <c r="C44" s="61"/>
      <c r="D44" s="59"/>
      <c r="E44" s="59"/>
      <c r="F44" s="59"/>
      <c r="G44" s="62"/>
      <c r="H44" s="220"/>
    </row>
    <row r="45" spans="2:8" ht="10" customHeight="1" thickBot="1" x14ac:dyDescent="0.35">
      <c r="B45" s="276"/>
      <c r="C45" s="307"/>
      <c r="D45" s="240"/>
      <c r="E45" s="240"/>
      <c r="F45" s="240"/>
      <c r="G45" s="240"/>
      <c r="H45" s="277"/>
    </row>
    <row r="46" spans="2:8" ht="10" customHeight="1" x14ac:dyDescent="0.3"/>
    <row r="47" spans="2:8" ht="22" customHeight="1" x14ac:dyDescent="0.6">
      <c r="C47" s="50"/>
      <c r="D47" s="308"/>
      <c r="E47" s="308"/>
      <c r="F47" s="308"/>
      <c r="G47" s="77" t="s">
        <v>85</v>
      </c>
    </row>
  </sheetData>
  <sheetProtection algorithmName="SHA-512" hashValue="RFtVWeuMTmq4wmCHJccoZ0qNnKK6/99HbKSWDoB0Q0kfGfHI5+wZinq6XM2GNPrA7B5u5qDBzBcNUPra8u3EVw==" saltValue="J30mFOo3m1+HHjEmdw94bw==" spinCount="100000" sheet="1" objects="1" scenarios="1" formatRows="0"/>
  <mergeCells count="5">
    <mergeCell ref="F1:H1"/>
    <mergeCell ref="C7:G7"/>
    <mergeCell ref="C10:G10"/>
    <mergeCell ref="C11:G11"/>
    <mergeCell ref="C9:G9"/>
  </mergeCells>
  <conditionalFormatting sqref="D47:G47">
    <cfRule type="containsText" dxfId="9" priority="1" operator="containsText" text="Le rapport final devra être remis au plus tard 6 mois après la fin des activités">
      <formula>NOT(ISERROR(SEARCH("Le rapport final devra être remis au plus tard 6 mois après la fin des activités",D47)))</formula>
    </cfRule>
  </conditionalFormatting>
  <hyperlinks>
    <hyperlink ref="G47" location="Rapport_Final!D18" display="accès rapide au rapport final" xr:uid="{6A1C47D4-CA4F-4DDF-9783-9F53247F9CC1}"/>
    <hyperlink ref="C11" location="Formulaire_Demande!C107" display="2. Ensuite, retourner au Formulaire_Demande cliquer ici" xr:uid="{3E08BEAF-FB47-4B61-B1FC-AC3DF2475AE7}"/>
    <hyperlink ref="C11:G11" location="Formulaire_Demande!C108" display="2. Ensuite, retourner au Formulaire_Demande cliquer ici" xr:uid="{EB9CAAF0-A7D0-497C-BC00-305BEACAA6D8}"/>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6CDCE-20BC-4B75-8B30-E56C6C58FFAC}">
  <sheetPr>
    <tabColor theme="4" tint="0.79998168889431442"/>
  </sheetPr>
  <dimension ref="B1:O22"/>
  <sheetViews>
    <sheetView showGridLines="0" zoomScale="90" zoomScaleNormal="90" workbookViewId="0">
      <selection activeCell="C7" sqref="C7:I7"/>
    </sheetView>
  </sheetViews>
  <sheetFormatPr baseColWidth="10" defaultColWidth="10.81640625" defaultRowHeight="14.5" x14ac:dyDescent="0.35"/>
  <cols>
    <col min="1" max="1" width="1.54296875" customWidth="1"/>
    <col min="2" max="2" width="2.54296875" customWidth="1"/>
    <col min="3" max="3" width="32" customWidth="1"/>
    <col min="4" max="9" width="17.54296875" customWidth="1"/>
    <col min="10" max="11" width="2.54296875" customWidth="1"/>
    <col min="12" max="12" width="28.1796875" bestFit="1" customWidth="1"/>
    <col min="14" max="14" width="24.54296875" customWidth="1"/>
  </cols>
  <sheetData>
    <row r="1" spans="2:15" s="78" customFormat="1" ht="38.15" customHeight="1" x14ac:dyDescent="0.35">
      <c r="D1" s="249"/>
      <c r="E1" s="531" t="s">
        <v>24</v>
      </c>
      <c r="F1" s="531"/>
      <c r="G1" s="531"/>
      <c r="H1" s="531"/>
      <c r="I1" s="531"/>
      <c r="J1" s="531"/>
      <c r="K1" s="249"/>
      <c r="L1" s="249"/>
      <c r="M1" s="249"/>
      <c r="N1" s="249"/>
      <c r="O1" s="249"/>
    </row>
    <row r="2" spans="2:15" s="78" customFormat="1" ht="18" customHeight="1" x14ac:dyDescent="0.35">
      <c r="J2" s="82" t="s">
        <v>63</v>
      </c>
      <c r="N2" s="81"/>
    </row>
    <row r="3" spans="2:15" s="78" customFormat="1" ht="18" customHeight="1" x14ac:dyDescent="0.35">
      <c r="C3" s="83"/>
      <c r="D3" s="83"/>
      <c r="E3" s="83"/>
      <c r="J3" s="85" t="s">
        <v>103</v>
      </c>
      <c r="N3" s="81"/>
    </row>
    <row r="4" spans="2:15" s="78" customFormat="1" ht="12" customHeight="1" x14ac:dyDescent="0.35">
      <c r="C4" s="83"/>
      <c r="D4" s="83"/>
      <c r="E4" s="83"/>
      <c r="J4" s="86" t="s">
        <v>301</v>
      </c>
      <c r="N4" s="81"/>
    </row>
    <row r="5" spans="2:15" s="78" customFormat="1" ht="10" customHeight="1" thickBot="1" x14ac:dyDescent="0.4">
      <c r="J5" s="81"/>
      <c r="N5" s="88"/>
      <c r="O5" s="89"/>
    </row>
    <row r="6" spans="2:15" s="78" customFormat="1" ht="10" customHeight="1" x14ac:dyDescent="0.45">
      <c r="B6" s="90"/>
      <c r="C6" s="101"/>
      <c r="D6" s="101"/>
      <c r="E6" s="101"/>
      <c r="F6" s="91"/>
      <c r="G6" s="91"/>
      <c r="H6" s="91"/>
      <c r="I6" s="91"/>
      <c r="J6" s="104"/>
      <c r="M6" s="309"/>
      <c r="N6" s="81"/>
    </row>
    <row r="7" spans="2:15" s="78" customFormat="1" ht="28" customHeight="1" x14ac:dyDescent="0.35">
      <c r="B7" s="94"/>
      <c r="C7" s="457" t="s">
        <v>197</v>
      </c>
      <c r="D7" s="457"/>
      <c r="E7" s="457"/>
      <c r="F7" s="457"/>
      <c r="G7" s="457"/>
      <c r="H7" s="457"/>
      <c r="I7" s="457"/>
      <c r="J7" s="95"/>
      <c r="K7" s="81"/>
    </row>
    <row r="8" spans="2:15" s="78" customFormat="1" ht="10" customHeight="1" x14ac:dyDescent="0.35">
      <c r="B8" s="94"/>
      <c r="C8" s="106"/>
      <c r="D8" s="106"/>
      <c r="E8" s="106"/>
      <c r="F8" s="106"/>
      <c r="G8" s="106"/>
      <c r="H8" s="106"/>
      <c r="I8" s="106"/>
      <c r="J8" s="95"/>
      <c r="K8" s="81"/>
    </row>
    <row r="9" spans="2:15" s="78" customFormat="1" ht="22" customHeight="1" x14ac:dyDescent="0.35">
      <c r="B9" s="94"/>
      <c r="C9" s="572" t="s">
        <v>80</v>
      </c>
      <c r="D9" s="572"/>
      <c r="E9" s="572"/>
      <c r="F9" s="572"/>
      <c r="G9" s="572"/>
      <c r="H9" s="572"/>
      <c r="I9" s="572"/>
      <c r="J9" s="95"/>
      <c r="K9" s="81"/>
    </row>
    <row r="10" spans="2:15" s="78" customFormat="1" ht="20.149999999999999" customHeight="1" x14ac:dyDescent="0.35">
      <c r="B10" s="94"/>
      <c r="C10" s="586" t="s">
        <v>286</v>
      </c>
      <c r="D10" s="586"/>
      <c r="E10" s="586"/>
      <c r="F10" s="586"/>
      <c r="G10" s="586"/>
      <c r="H10" s="586"/>
      <c r="I10" s="586"/>
      <c r="J10" s="95"/>
      <c r="K10" s="81"/>
    </row>
    <row r="11" spans="2:15" s="78" customFormat="1" ht="20.149999999999999" customHeight="1" x14ac:dyDescent="0.35">
      <c r="B11" s="94"/>
      <c r="C11" s="586" t="s">
        <v>280</v>
      </c>
      <c r="D11" s="586"/>
      <c r="E11" s="586"/>
      <c r="F11" s="586"/>
      <c r="G11" s="586"/>
      <c r="H11" s="586"/>
      <c r="I11" s="586"/>
      <c r="J11" s="95"/>
      <c r="K11" s="81"/>
    </row>
    <row r="12" spans="2:15" s="78" customFormat="1" ht="10" customHeight="1" thickBot="1" x14ac:dyDescent="0.4">
      <c r="B12" s="94"/>
      <c r="C12" s="106"/>
      <c r="D12" s="106"/>
      <c r="E12" s="106"/>
      <c r="F12" s="106"/>
      <c r="G12" s="106"/>
      <c r="H12" s="106"/>
      <c r="I12" s="106"/>
      <c r="J12" s="95"/>
      <c r="K12" s="81"/>
    </row>
    <row r="13" spans="2:15" s="270" customFormat="1" ht="46" customHeight="1" x14ac:dyDescent="0.35">
      <c r="B13" s="281"/>
      <c r="C13" s="310" t="s">
        <v>212</v>
      </c>
      <c r="D13" s="589" t="s">
        <v>196</v>
      </c>
      <c r="E13" s="590"/>
      <c r="F13" s="589" t="s">
        <v>198</v>
      </c>
      <c r="G13" s="590"/>
      <c r="H13" s="591" t="s">
        <v>199</v>
      </c>
      <c r="I13" s="592"/>
      <c r="J13" s="285"/>
      <c r="L13" s="12"/>
      <c r="M13" s="272"/>
      <c r="N13" s="272"/>
    </row>
    <row r="14" spans="2:15" s="270" customFormat="1" ht="36" customHeight="1" x14ac:dyDescent="0.35">
      <c r="B14" s="281"/>
      <c r="C14" s="311"/>
      <c r="D14" s="312" t="s">
        <v>96</v>
      </c>
      <c r="E14" s="313" t="s">
        <v>6</v>
      </c>
      <c r="F14" s="314" t="s">
        <v>96</v>
      </c>
      <c r="G14" s="313" t="s">
        <v>6</v>
      </c>
      <c r="H14" s="314" t="s">
        <v>96</v>
      </c>
      <c r="I14" s="313" t="s">
        <v>6</v>
      </c>
      <c r="J14" s="285"/>
      <c r="L14" s="13"/>
    </row>
    <row r="15" spans="2:15" ht="30.65" customHeight="1" x14ac:dyDescent="0.35">
      <c r="B15" s="289"/>
      <c r="C15" s="315" t="str">
        <f>IF(Formulaire_Demande!C71="","",Formulaire_Demande!C71)</f>
        <v/>
      </c>
      <c r="D15" s="35"/>
      <c r="E15" s="36"/>
      <c r="F15" s="37"/>
      <c r="G15" s="38"/>
      <c r="H15" s="37"/>
      <c r="I15" s="38"/>
      <c r="J15" s="291"/>
      <c r="L15" s="14"/>
      <c r="N15" s="264"/>
    </row>
    <row r="16" spans="2:15" ht="30.65" customHeight="1" x14ac:dyDescent="0.35">
      <c r="B16" s="289"/>
      <c r="C16" s="316" t="str">
        <f>IF(Formulaire_Demande!C72="","",Formulaire_Demande!C72)</f>
        <v/>
      </c>
      <c r="D16" s="35"/>
      <c r="E16" s="36"/>
      <c r="F16" s="37"/>
      <c r="G16" s="38"/>
      <c r="H16" s="37"/>
      <c r="I16" s="38"/>
      <c r="J16" s="291"/>
    </row>
    <row r="17" spans="2:12" ht="30.65" customHeight="1" x14ac:dyDescent="0.35">
      <c r="B17" s="289"/>
      <c r="C17" s="316" t="str">
        <f>IF(Formulaire_Demande!C73="","",Formulaire_Demande!C73)</f>
        <v/>
      </c>
      <c r="D17" s="35"/>
      <c r="E17" s="36"/>
      <c r="F17" s="37"/>
      <c r="G17" s="38"/>
      <c r="H17" s="37"/>
      <c r="I17" s="38"/>
      <c r="J17" s="291"/>
      <c r="L17" s="581"/>
    </row>
    <row r="18" spans="2:12" ht="30.65" customHeight="1" x14ac:dyDescent="0.35">
      <c r="B18" s="289"/>
      <c r="C18" s="316" t="str">
        <f>IF(Formulaire_Demande!C74="","",Formulaire_Demande!C74)</f>
        <v/>
      </c>
      <c r="D18" s="35"/>
      <c r="E18" s="36"/>
      <c r="F18" s="37"/>
      <c r="G18" s="38"/>
      <c r="H18" s="37"/>
      <c r="I18" s="38"/>
      <c r="J18" s="291"/>
      <c r="L18" s="581"/>
    </row>
    <row r="19" spans="2:12" ht="30.65" customHeight="1" thickBot="1" x14ac:dyDescent="0.4">
      <c r="B19" s="289"/>
      <c r="C19" s="317" t="str">
        <f>IF(Formulaire_Demande!C75="","",Formulaire_Demande!C75)</f>
        <v/>
      </c>
      <c r="D19" s="39"/>
      <c r="E19" s="40"/>
      <c r="F19" s="41"/>
      <c r="G19" s="42"/>
      <c r="H19" s="41"/>
      <c r="I19" s="42"/>
      <c r="J19" s="291"/>
    </row>
    <row r="20" spans="2:12" ht="15" thickBot="1" x14ac:dyDescent="0.4">
      <c r="B20" s="293"/>
      <c r="C20" s="294"/>
      <c r="D20" s="294"/>
      <c r="E20" s="294"/>
      <c r="F20" s="294"/>
      <c r="G20" s="294"/>
      <c r="H20" s="294"/>
      <c r="I20" s="294"/>
      <c r="J20" s="295"/>
    </row>
    <row r="22" spans="2:12" ht="17" x14ac:dyDescent="0.35">
      <c r="C22" s="27"/>
      <c r="H22" s="587" t="s">
        <v>85</v>
      </c>
      <c r="I22" s="588"/>
    </row>
  </sheetData>
  <sheetProtection algorithmName="SHA-512" hashValue="FyCMIxLfVKLWHwlUnqZYWNBkBW980/qU8XUZ8aPNfRTh6/0JOFqzfSywuanakZPAm5IRXmTfd7SmdANRwHSjOQ==" saltValue="Ary9WTOw7TDIxvumU/3a0w==" spinCount="100000" sheet="1" objects="1" scenarios="1" formatRows="0"/>
  <mergeCells count="10">
    <mergeCell ref="H22:I22"/>
    <mergeCell ref="E1:J1"/>
    <mergeCell ref="F13:G13"/>
    <mergeCell ref="D13:E13"/>
    <mergeCell ref="H13:I13"/>
    <mergeCell ref="L17:L18"/>
    <mergeCell ref="C7:I7"/>
    <mergeCell ref="C10:I10"/>
    <mergeCell ref="C11:I11"/>
    <mergeCell ref="C9:I9"/>
  </mergeCells>
  <dataValidations count="1">
    <dataValidation type="whole" operator="greaterThan" allowBlank="1" showInputMessage="1" showErrorMessage="1" error="Veuillez inscrire un nombre entier sans décimale" sqref="D15:I19" xr:uid="{2186B43B-1060-4BA5-9665-DB094E08634C}">
      <formula1>0</formula1>
    </dataValidation>
  </dataValidations>
  <hyperlinks>
    <hyperlink ref="H22" location="Rapport_Final!D19" display="accès rapide au rapport final" xr:uid="{58CAF2B5-717F-4696-AB39-8BCFC67E3532}"/>
    <hyperlink ref="C11" location="Formulaire_Demande!C114" display="2. Ensuite, retourner au Formulaire_Demande cliquer ici" xr:uid="{211C44D6-14A1-4245-BD85-6D93C966BB3A}"/>
    <hyperlink ref="C11:I11" location="Formulaire_Demande!C115" display="2. Ensuite, retourner au Formulaire_Demande cliquer ici" xr:uid="{C536E8A4-7186-4CCF-830D-EB4471A4E563}"/>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41271DF-D84D-45F9-8172-045473488C20}">
          <x14:formula1>
            <xm:f>Paramètres!$E$2:$E$3</xm:f>
          </x14:formula1>
          <xm:sqref>N6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DE070-E9D0-4B21-BC99-49AA119691DD}">
  <sheetPr>
    <tabColor theme="4" tint="0.79998168889431442"/>
  </sheetPr>
  <dimension ref="B1:Q61"/>
  <sheetViews>
    <sheetView showGridLines="0" zoomScale="90" zoomScaleNormal="90" workbookViewId="0">
      <selection activeCell="C7" sqref="C7:M7"/>
    </sheetView>
  </sheetViews>
  <sheetFormatPr baseColWidth="10" defaultColWidth="10.81640625" defaultRowHeight="14" x14ac:dyDescent="0.3"/>
  <cols>
    <col min="1" max="1" width="1.54296875" style="1" customWidth="1"/>
    <col min="2" max="2" width="2.54296875" style="1" customWidth="1"/>
    <col min="3" max="3" width="17.54296875" style="1" customWidth="1"/>
    <col min="4" max="4" width="62.54296875" style="1" customWidth="1"/>
    <col min="5" max="8" width="16.54296875" style="1" customWidth="1"/>
    <col min="9" max="9" width="19.54296875" style="1" customWidth="1"/>
    <col min="10" max="10" width="23.81640625" style="1" customWidth="1"/>
    <col min="11" max="11" width="21.1796875" style="1" customWidth="1"/>
    <col min="12" max="12" width="17.1796875" style="1" customWidth="1"/>
    <col min="13" max="13" width="33.54296875" style="1" customWidth="1"/>
    <col min="14" max="14" width="2.54296875" style="1" customWidth="1"/>
    <col min="15" max="16" width="1.54296875" style="1" customWidth="1"/>
    <col min="17" max="17" width="32.54296875" style="1" customWidth="1"/>
    <col min="18" max="18" width="1.54296875" style="1" customWidth="1"/>
    <col min="19" max="19" width="2.54296875" style="1" customWidth="1"/>
    <col min="20" max="16384" width="10.81640625" style="1"/>
  </cols>
  <sheetData>
    <row r="1" spans="2:17" ht="34.5" customHeight="1" x14ac:dyDescent="0.35">
      <c r="D1" s="297"/>
      <c r="E1" s="297"/>
      <c r="F1" s="297"/>
      <c r="G1" s="603" t="s">
        <v>24</v>
      </c>
      <c r="H1" s="603"/>
      <c r="I1" s="603"/>
      <c r="J1" s="603"/>
      <c r="K1" s="603"/>
      <c r="L1" s="603"/>
      <c r="M1" s="603"/>
      <c r="N1" s="603"/>
      <c r="P1" s="318"/>
      <c r="Q1" s="318"/>
    </row>
    <row r="2" spans="2:17" ht="16.5" customHeight="1" x14ac:dyDescent="0.3">
      <c r="D2" s="297"/>
      <c r="E2" s="297"/>
      <c r="F2" s="297"/>
      <c r="G2" s="278"/>
      <c r="N2" s="82" t="s">
        <v>63</v>
      </c>
    </row>
    <row r="3" spans="2:17" ht="20.149999999999999" customHeight="1" x14ac:dyDescent="0.35">
      <c r="D3"/>
      <c r="E3" s="15"/>
      <c r="F3" s="15"/>
      <c r="N3" s="85" t="s">
        <v>71</v>
      </c>
    </row>
    <row r="4" spans="2:17" ht="14.15" customHeight="1" x14ac:dyDescent="0.35">
      <c r="D4"/>
      <c r="E4" s="15"/>
      <c r="F4" s="15"/>
      <c r="N4" s="86" t="s">
        <v>301</v>
      </c>
    </row>
    <row r="5" spans="2:17" ht="14.5" thickBot="1" x14ac:dyDescent="0.35"/>
    <row r="6" spans="2:17" ht="10" customHeight="1" x14ac:dyDescent="0.35">
      <c r="B6" s="299"/>
      <c r="C6" s="301"/>
      <c r="D6" s="319"/>
      <c r="E6" s="301"/>
      <c r="F6" s="301"/>
      <c r="G6" s="301"/>
      <c r="H6" s="301"/>
      <c r="I6" s="301"/>
      <c r="J6" s="301"/>
      <c r="K6" s="301"/>
      <c r="L6" s="301"/>
      <c r="M6" s="301"/>
      <c r="N6" s="302"/>
    </row>
    <row r="7" spans="2:17" ht="28" customHeight="1" x14ac:dyDescent="0.3">
      <c r="B7" s="163"/>
      <c r="C7" s="457" t="s">
        <v>70</v>
      </c>
      <c r="D7" s="457"/>
      <c r="E7" s="457"/>
      <c r="F7" s="457"/>
      <c r="G7" s="457"/>
      <c r="H7" s="457"/>
      <c r="I7" s="457"/>
      <c r="J7" s="457"/>
      <c r="K7" s="457"/>
      <c r="L7" s="457"/>
      <c r="M7" s="457"/>
      <c r="N7" s="220"/>
      <c r="Q7" s="78"/>
    </row>
    <row r="8" spans="2:17" ht="10" customHeight="1" x14ac:dyDescent="0.35">
      <c r="B8" s="163"/>
      <c r="D8" s="320"/>
      <c r="N8" s="220"/>
    </row>
    <row r="9" spans="2:17" ht="22" customHeight="1" x14ac:dyDescent="0.5">
      <c r="B9" s="163"/>
      <c r="C9" s="613" t="s">
        <v>80</v>
      </c>
      <c r="D9" s="613"/>
      <c r="E9" s="613"/>
      <c r="F9" s="613"/>
      <c r="G9" s="613"/>
      <c r="H9" s="613"/>
      <c r="I9" s="613"/>
      <c r="J9" s="613"/>
      <c r="K9" s="613"/>
      <c r="L9" s="613"/>
      <c r="M9" s="613"/>
      <c r="N9" s="220"/>
    </row>
    <row r="10" spans="2:17" ht="20.149999999999999" customHeight="1" x14ac:dyDescent="0.3">
      <c r="B10" s="163"/>
      <c r="C10" s="570" t="s">
        <v>232</v>
      </c>
      <c r="D10" s="570"/>
      <c r="E10" s="570"/>
      <c r="F10" s="570"/>
      <c r="G10" s="570"/>
      <c r="H10" s="570"/>
      <c r="I10" s="570"/>
      <c r="J10" s="570"/>
      <c r="N10" s="220"/>
    </row>
    <row r="11" spans="2:17" ht="20.149999999999999" customHeight="1" x14ac:dyDescent="0.3">
      <c r="B11" s="163"/>
      <c r="C11" s="570" t="s">
        <v>214</v>
      </c>
      <c r="D11" s="570"/>
      <c r="E11" s="570"/>
      <c r="F11" s="570"/>
      <c r="G11" s="570"/>
      <c r="H11" s="570"/>
      <c r="I11" s="570"/>
      <c r="J11" s="570"/>
      <c r="K11" s="321"/>
      <c r="L11" s="321"/>
      <c r="M11" s="321"/>
      <c r="N11" s="220"/>
    </row>
    <row r="12" spans="2:17" ht="20.149999999999999" customHeight="1" x14ac:dyDescent="0.3">
      <c r="B12" s="163"/>
      <c r="C12" s="570" t="s">
        <v>188</v>
      </c>
      <c r="D12" s="570"/>
      <c r="E12" s="570"/>
      <c r="F12" s="570"/>
      <c r="G12" s="570"/>
      <c r="H12" s="570"/>
      <c r="I12" s="570"/>
      <c r="J12" s="570"/>
      <c r="L12" s="321"/>
      <c r="M12" s="321"/>
      <c r="N12" s="220"/>
    </row>
    <row r="13" spans="2:17" ht="10" customHeight="1" thickBot="1" x14ac:dyDescent="0.35">
      <c r="B13" s="163"/>
      <c r="C13" s="279"/>
      <c r="D13" s="279"/>
      <c r="E13" s="279"/>
      <c r="F13" s="279"/>
      <c r="G13" s="279"/>
      <c r="H13" s="279"/>
      <c r="I13" s="279"/>
      <c r="J13" s="279"/>
      <c r="K13" s="321"/>
      <c r="L13" s="321"/>
      <c r="M13" s="321"/>
      <c r="N13" s="220"/>
    </row>
    <row r="14" spans="2:17" ht="52" customHeight="1" thickBot="1" x14ac:dyDescent="0.35">
      <c r="B14" s="163"/>
      <c r="C14" s="617" t="s">
        <v>234</v>
      </c>
      <c r="D14" s="618"/>
      <c r="E14" s="618"/>
      <c r="F14" s="618"/>
      <c r="G14" s="618"/>
      <c r="H14" s="618"/>
      <c r="I14" s="618"/>
      <c r="J14" s="619"/>
      <c r="K14" s="614" t="s">
        <v>164</v>
      </c>
      <c r="L14" s="615"/>
      <c r="M14" s="616"/>
      <c r="N14" s="220"/>
    </row>
    <row r="15" spans="2:17" s="248" customFormat="1" ht="86.5" customHeight="1" thickBot="1" x14ac:dyDescent="0.35">
      <c r="B15" s="271"/>
      <c r="C15" s="323" t="s">
        <v>141</v>
      </c>
      <c r="D15" s="324" t="s">
        <v>287</v>
      </c>
      <c r="E15" s="324" t="s">
        <v>83</v>
      </c>
      <c r="F15" s="324" t="s">
        <v>84</v>
      </c>
      <c r="G15" s="324" t="s">
        <v>69</v>
      </c>
      <c r="H15" s="324" t="s">
        <v>249</v>
      </c>
      <c r="I15" s="325" t="s">
        <v>165</v>
      </c>
      <c r="J15" s="326" t="s">
        <v>305</v>
      </c>
      <c r="K15" s="327" t="s">
        <v>168</v>
      </c>
      <c r="L15" s="327" t="s">
        <v>166</v>
      </c>
      <c r="M15" s="322" t="s">
        <v>184</v>
      </c>
      <c r="N15" s="328"/>
      <c r="Q15" s="329"/>
    </row>
    <row r="16" spans="2:17" x14ac:dyDescent="0.3">
      <c r="B16" s="163"/>
      <c r="C16" s="330" t="str">
        <f>IF(Description_Activités!C14="","",Description_Activités!C14)</f>
        <v/>
      </c>
      <c r="D16" s="430" t="str">
        <f>IF(Description_Activités!D14="","",Description_Activités!D14)</f>
        <v/>
      </c>
      <c r="E16" s="74"/>
      <c r="F16" s="74"/>
      <c r="G16" s="74"/>
      <c r="H16" s="74"/>
      <c r="I16" s="331">
        <f>SUM(E16:H16)</f>
        <v>0</v>
      </c>
      <c r="J16" s="75"/>
      <c r="K16" s="224" t="str">
        <f>IF(J16="","",I16-J16)</f>
        <v/>
      </c>
      <c r="L16" s="332"/>
      <c r="M16" s="333"/>
      <c r="N16" s="220"/>
    </row>
    <row r="17" spans="2:14" x14ac:dyDescent="0.3">
      <c r="B17" s="163"/>
      <c r="C17" s="330" t="str">
        <f>IF(Description_Activités!C15="","",Description_Activités!C15)</f>
        <v/>
      </c>
      <c r="D17" s="430" t="str">
        <f>IF(Description_Activités!D15="","",Description_Activités!D15)</f>
        <v/>
      </c>
      <c r="E17" s="74"/>
      <c r="F17" s="74"/>
      <c r="G17" s="74"/>
      <c r="H17" s="74"/>
      <c r="I17" s="331">
        <f t="shared" ref="I17:I42" si="0">SUM(E17:H17)</f>
        <v>0</v>
      </c>
      <c r="J17" s="75"/>
      <c r="K17" s="224" t="str">
        <f t="shared" ref="K17:K42" si="1">IF(J17="","",I17-J17)</f>
        <v/>
      </c>
      <c r="L17" s="332"/>
      <c r="M17" s="333"/>
      <c r="N17" s="220"/>
    </row>
    <row r="18" spans="2:14" x14ac:dyDescent="0.3">
      <c r="B18" s="163"/>
      <c r="C18" s="330" t="str">
        <f>IF(Description_Activités!C16="","",Description_Activités!C16)</f>
        <v/>
      </c>
      <c r="D18" s="430" t="str">
        <f>IF(Description_Activités!D16="","",Description_Activités!D16)</f>
        <v/>
      </c>
      <c r="E18" s="74"/>
      <c r="F18" s="74"/>
      <c r="G18" s="74"/>
      <c r="H18" s="74"/>
      <c r="I18" s="331">
        <f t="shared" si="0"/>
        <v>0</v>
      </c>
      <c r="J18" s="75"/>
      <c r="K18" s="224" t="str">
        <f t="shared" si="1"/>
        <v/>
      </c>
      <c r="L18" s="332"/>
      <c r="M18" s="333"/>
      <c r="N18" s="220"/>
    </row>
    <row r="19" spans="2:14" x14ac:dyDescent="0.3">
      <c r="B19" s="163"/>
      <c r="C19" s="330" t="str">
        <f>IF(Description_Activités!C17="","",Description_Activités!C17)</f>
        <v/>
      </c>
      <c r="D19" s="430" t="str">
        <f>IF(Description_Activités!D17="","",Description_Activités!D17)</f>
        <v/>
      </c>
      <c r="E19" s="74"/>
      <c r="F19" s="74"/>
      <c r="G19" s="74"/>
      <c r="H19" s="74"/>
      <c r="I19" s="331">
        <f t="shared" si="0"/>
        <v>0</v>
      </c>
      <c r="J19" s="75"/>
      <c r="K19" s="224" t="str">
        <f t="shared" si="1"/>
        <v/>
      </c>
      <c r="L19" s="332"/>
      <c r="M19" s="333"/>
      <c r="N19" s="220"/>
    </row>
    <row r="20" spans="2:14" x14ac:dyDescent="0.3">
      <c r="B20" s="163"/>
      <c r="C20" s="330" t="str">
        <f>IF(Description_Activités!C18="","",Description_Activités!C18)</f>
        <v/>
      </c>
      <c r="D20" s="430" t="str">
        <f>IF(Description_Activités!D18="","",Description_Activités!D18)</f>
        <v/>
      </c>
      <c r="E20" s="74"/>
      <c r="F20" s="74"/>
      <c r="G20" s="74"/>
      <c r="H20" s="74"/>
      <c r="I20" s="331">
        <f t="shared" si="0"/>
        <v>0</v>
      </c>
      <c r="J20" s="75"/>
      <c r="K20" s="224" t="str">
        <f t="shared" si="1"/>
        <v/>
      </c>
      <c r="L20" s="332"/>
      <c r="M20" s="333"/>
      <c r="N20" s="220"/>
    </row>
    <row r="21" spans="2:14" x14ac:dyDescent="0.3">
      <c r="B21" s="163"/>
      <c r="C21" s="330" t="str">
        <f>IF(Description_Activités!C19="","",Description_Activités!C19)</f>
        <v/>
      </c>
      <c r="D21" s="430" t="str">
        <f>IF(Description_Activités!D19="","",Description_Activités!D19)</f>
        <v/>
      </c>
      <c r="E21" s="74"/>
      <c r="F21" s="74"/>
      <c r="G21" s="74"/>
      <c r="H21" s="74"/>
      <c r="I21" s="331">
        <f t="shared" si="0"/>
        <v>0</v>
      </c>
      <c r="J21" s="75"/>
      <c r="K21" s="224" t="str">
        <f t="shared" si="1"/>
        <v/>
      </c>
      <c r="L21" s="332"/>
      <c r="M21" s="333"/>
      <c r="N21" s="220"/>
    </row>
    <row r="22" spans="2:14" x14ac:dyDescent="0.3">
      <c r="B22" s="163"/>
      <c r="C22" s="330" t="str">
        <f>IF(Description_Activités!C20="","",Description_Activités!C20)</f>
        <v/>
      </c>
      <c r="D22" s="430" t="str">
        <f>IF(Description_Activités!D20="","",Description_Activités!D20)</f>
        <v/>
      </c>
      <c r="E22" s="74"/>
      <c r="F22" s="74"/>
      <c r="G22" s="74"/>
      <c r="H22" s="74"/>
      <c r="I22" s="331">
        <f t="shared" si="0"/>
        <v>0</v>
      </c>
      <c r="J22" s="75"/>
      <c r="K22" s="224" t="str">
        <f t="shared" si="1"/>
        <v/>
      </c>
      <c r="L22" s="332"/>
      <c r="M22" s="333"/>
      <c r="N22" s="220"/>
    </row>
    <row r="23" spans="2:14" x14ac:dyDescent="0.3">
      <c r="B23" s="163"/>
      <c r="C23" s="330" t="str">
        <f>IF(Description_Activités!C21="","",Description_Activités!C21)</f>
        <v/>
      </c>
      <c r="D23" s="430" t="str">
        <f>IF(Description_Activités!D21="","",Description_Activités!D21)</f>
        <v/>
      </c>
      <c r="E23" s="74"/>
      <c r="F23" s="74"/>
      <c r="G23" s="74"/>
      <c r="H23" s="74"/>
      <c r="I23" s="331">
        <f t="shared" si="0"/>
        <v>0</v>
      </c>
      <c r="J23" s="75"/>
      <c r="K23" s="224" t="str">
        <f t="shared" si="1"/>
        <v/>
      </c>
      <c r="L23" s="332"/>
      <c r="M23" s="333"/>
      <c r="N23" s="220"/>
    </row>
    <row r="24" spans="2:14" x14ac:dyDescent="0.3">
      <c r="B24" s="163"/>
      <c r="C24" s="330" t="str">
        <f>IF(Description_Activités!C22="","",Description_Activités!C22)</f>
        <v/>
      </c>
      <c r="D24" s="430" t="str">
        <f>IF(Description_Activités!D22="","",Description_Activités!D22)</f>
        <v/>
      </c>
      <c r="E24" s="74"/>
      <c r="F24" s="74"/>
      <c r="G24" s="74"/>
      <c r="H24" s="74"/>
      <c r="I24" s="331">
        <f t="shared" si="0"/>
        <v>0</v>
      </c>
      <c r="J24" s="75"/>
      <c r="K24" s="224" t="str">
        <f t="shared" si="1"/>
        <v/>
      </c>
      <c r="L24" s="332"/>
      <c r="M24" s="333"/>
      <c r="N24" s="220"/>
    </row>
    <row r="25" spans="2:14" x14ac:dyDescent="0.3">
      <c r="B25" s="163"/>
      <c r="C25" s="330" t="str">
        <f>IF(Description_Activités!C23="","",Description_Activités!C23)</f>
        <v/>
      </c>
      <c r="D25" s="430" t="str">
        <f>IF(Description_Activités!D23="","",Description_Activités!D23)</f>
        <v/>
      </c>
      <c r="E25" s="74"/>
      <c r="F25" s="74"/>
      <c r="G25" s="74"/>
      <c r="H25" s="74"/>
      <c r="I25" s="331">
        <f t="shared" si="0"/>
        <v>0</v>
      </c>
      <c r="J25" s="75"/>
      <c r="K25" s="224" t="str">
        <f t="shared" si="1"/>
        <v/>
      </c>
      <c r="L25" s="332"/>
      <c r="M25" s="333"/>
      <c r="N25" s="220"/>
    </row>
    <row r="26" spans="2:14" x14ac:dyDescent="0.3">
      <c r="B26" s="163"/>
      <c r="C26" s="330" t="str">
        <f>IF(Description_Activités!C24="","",Description_Activités!C24)</f>
        <v/>
      </c>
      <c r="D26" s="430" t="str">
        <f>IF(Description_Activités!D24="","",Description_Activités!D24)</f>
        <v/>
      </c>
      <c r="E26" s="74"/>
      <c r="F26" s="74"/>
      <c r="G26" s="74"/>
      <c r="H26" s="74"/>
      <c r="I26" s="331">
        <f t="shared" si="0"/>
        <v>0</v>
      </c>
      <c r="J26" s="75"/>
      <c r="K26" s="224" t="str">
        <f t="shared" si="1"/>
        <v/>
      </c>
      <c r="L26" s="332"/>
      <c r="M26" s="333"/>
      <c r="N26" s="220"/>
    </row>
    <row r="27" spans="2:14" x14ac:dyDescent="0.3">
      <c r="B27" s="163"/>
      <c r="C27" s="330" t="str">
        <f>IF(Description_Activités!C25="","",Description_Activités!C25)</f>
        <v/>
      </c>
      <c r="D27" s="430" t="str">
        <f>IF(Description_Activités!D25="","",Description_Activités!D25)</f>
        <v/>
      </c>
      <c r="E27" s="74"/>
      <c r="F27" s="74"/>
      <c r="G27" s="74"/>
      <c r="H27" s="74"/>
      <c r="I27" s="331">
        <f t="shared" si="0"/>
        <v>0</v>
      </c>
      <c r="J27" s="75"/>
      <c r="K27" s="224" t="str">
        <f t="shared" si="1"/>
        <v/>
      </c>
      <c r="L27" s="332"/>
      <c r="M27" s="333"/>
      <c r="N27" s="220"/>
    </row>
    <row r="28" spans="2:14" x14ac:dyDescent="0.3">
      <c r="B28" s="163"/>
      <c r="C28" s="330" t="str">
        <f>IF(Description_Activités!C26="","",Description_Activités!C26)</f>
        <v/>
      </c>
      <c r="D28" s="430" t="str">
        <f>IF(Description_Activités!D26="","",Description_Activités!D26)</f>
        <v/>
      </c>
      <c r="E28" s="74"/>
      <c r="F28" s="74"/>
      <c r="G28" s="74"/>
      <c r="H28" s="74"/>
      <c r="I28" s="331">
        <f t="shared" si="0"/>
        <v>0</v>
      </c>
      <c r="J28" s="75"/>
      <c r="K28" s="224" t="str">
        <f t="shared" si="1"/>
        <v/>
      </c>
      <c r="L28" s="332"/>
      <c r="M28" s="333"/>
      <c r="N28" s="220"/>
    </row>
    <row r="29" spans="2:14" x14ac:dyDescent="0.3">
      <c r="B29" s="163"/>
      <c r="C29" s="330" t="str">
        <f>IF(Description_Activités!C27="","",Description_Activités!C27)</f>
        <v/>
      </c>
      <c r="D29" s="430" t="str">
        <f>IF(Description_Activités!D27="","",Description_Activités!D27)</f>
        <v/>
      </c>
      <c r="E29" s="74"/>
      <c r="F29" s="74"/>
      <c r="G29" s="74"/>
      <c r="H29" s="74"/>
      <c r="I29" s="331">
        <f t="shared" si="0"/>
        <v>0</v>
      </c>
      <c r="J29" s="75"/>
      <c r="K29" s="224" t="str">
        <f t="shared" si="1"/>
        <v/>
      </c>
      <c r="L29" s="332"/>
      <c r="M29" s="333"/>
      <c r="N29" s="220"/>
    </row>
    <row r="30" spans="2:14" x14ac:dyDescent="0.3">
      <c r="B30" s="163"/>
      <c r="C30" s="330" t="str">
        <f>IF(Description_Activités!C28="","",Description_Activités!C28)</f>
        <v/>
      </c>
      <c r="D30" s="430" t="str">
        <f>IF(Description_Activités!D28="","",Description_Activités!D28)</f>
        <v/>
      </c>
      <c r="E30" s="74"/>
      <c r="F30" s="74"/>
      <c r="G30" s="74"/>
      <c r="H30" s="74"/>
      <c r="I30" s="331">
        <f t="shared" si="0"/>
        <v>0</v>
      </c>
      <c r="J30" s="75"/>
      <c r="K30" s="224" t="str">
        <f t="shared" si="1"/>
        <v/>
      </c>
      <c r="L30" s="332"/>
      <c r="M30" s="333"/>
      <c r="N30" s="220"/>
    </row>
    <row r="31" spans="2:14" x14ac:dyDescent="0.3">
      <c r="B31" s="163"/>
      <c r="C31" s="330" t="str">
        <f>IF(Description_Activités!C29="","",Description_Activités!C29)</f>
        <v/>
      </c>
      <c r="D31" s="430" t="str">
        <f>IF(Description_Activités!D29="","",Description_Activités!D29)</f>
        <v/>
      </c>
      <c r="E31" s="74"/>
      <c r="F31" s="74"/>
      <c r="G31" s="74"/>
      <c r="H31" s="74"/>
      <c r="I31" s="331">
        <f t="shared" si="0"/>
        <v>0</v>
      </c>
      <c r="J31" s="75"/>
      <c r="K31" s="224" t="str">
        <f t="shared" si="1"/>
        <v/>
      </c>
      <c r="L31" s="332"/>
      <c r="M31" s="333"/>
      <c r="N31" s="220"/>
    </row>
    <row r="32" spans="2:14" x14ac:dyDescent="0.3">
      <c r="B32" s="163"/>
      <c r="C32" s="330" t="str">
        <f>IF(Description_Activités!C30="","",Description_Activités!C30)</f>
        <v/>
      </c>
      <c r="D32" s="430" t="str">
        <f>IF(Description_Activités!D30="","",Description_Activités!D30)</f>
        <v/>
      </c>
      <c r="E32" s="74"/>
      <c r="F32" s="74"/>
      <c r="G32" s="74"/>
      <c r="H32" s="74"/>
      <c r="I32" s="331">
        <f t="shared" si="0"/>
        <v>0</v>
      </c>
      <c r="J32" s="75"/>
      <c r="K32" s="224" t="str">
        <f t="shared" si="1"/>
        <v/>
      </c>
      <c r="L32" s="332"/>
      <c r="M32" s="333"/>
      <c r="N32" s="220"/>
    </row>
    <row r="33" spans="2:17" x14ac:dyDescent="0.3">
      <c r="B33" s="163"/>
      <c r="C33" s="330" t="str">
        <f>IF(Description_Activités!C31="","",Description_Activités!C31)</f>
        <v/>
      </c>
      <c r="D33" s="430" t="str">
        <f>IF(Description_Activités!D31="","",Description_Activités!D31)</f>
        <v/>
      </c>
      <c r="E33" s="74"/>
      <c r="F33" s="74"/>
      <c r="G33" s="74"/>
      <c r="H33" s="74"/>
      <c r="I33" s="331">
        <f t="shared" si="0"/>
        <v>0</v>
      </c>
      <c r="J33" s="75"/>
      <c r="K33" s="224" t="str">
        <f t="shared" si="1"/>
        <v/>
      </c>
      <c r="L33" s="332"/>
      <c r="M33" s="333"/>
      <c r="N33" s="220"/>
    </row>
    <row r="34" spans="2:17" x14ac:dyDescent="0.3">
      <c r="B34" s="163"/>
      <c r="C34" s="330" t="str">
        <f>IF(Description_Activités!C32="","",Description_Activités!C32)</f>
        <v/>
      </c>
      <c r="D34" s="430" t="str">
        <f>IF(Description_Activités!D32="","",Description_Activités!D32)</f>
        <v/>
      </c>
      <c r="E34" s="74"/>
      <c r="F34" s="74"/>
      <c r="G34" s="74"/>
      <c r="H34" s="74"/>
      <c r="I34" s="331">
        <f t="shared" si="0"/>
        <v>0</v>
      </c>
      <c r="J34" s="75"/>
      <c r="K34" s="224" t="str">
        <f t="shared" si="1"/>
        <v/>
      </c>
      <c r="L34" s="332"/>
      <c r="M34" s="333"/>
      <c r="N34" s="220"/>
    </row>
    <row r="35" spans="2:17" x14ac:dyDescent="0.3">
      <c r="B35" s="163"/>
      <c r="C35" s="330" t="str">
        <f>IF(Description_Activités!C33="","",Description_Activités!C33)</f>
        <v/>
      </c>
      <c r="D35" s="430" t="str">
        <f>IF(Description_Activités!D33="","",Description_Activités!D33)</f>
        <v/>
      </c>
      <c r="E35" s="74"/>
      <c r="F35" s="74"/>
      <c r="G35" s="74"/>
      <c r="H35" s="74"/>
      <c r="I35" s="331">
        <f t="shared" si="0"/>
        <v>0</v>
      </c>
      <c r="J35" s="75"/>
      <c r="K35" s="224" t="str">
        <f t="shared" si="1"/>
        <v/>
      </c>
      <c r="L35" s="332"/>
      <c r="M35" s="333"/>
      <c r="N35" s="220"/>
    </row>
    <row r="36" spans="2:17" x14ac:dyDescent="0.3">
      <c r="B36" s="163"/>
      <c r="C36" s="330" t="str">
        <f>IF(Description_Activités!C34="","",Description_Activités!C34)</f>
        <v/>
      </c>
      <c r="D36" s="430" t="str">
        <f>IF(Description_Activités!D34="","",Description_Activités!D34)</f>
        <v/>
      </c>
      <c r="E36" s="74"/>
      <c r="F36" s="74"/>
      <c r="G36" s="74"/>
      <c r="H36" s="74"/>
      <c r="I36" s="331">
        <f t="shared" si="0"/>
        <v>0</v>
      </c>
      <c r="J36" s="75"/>
      <c r="K36" s="224" t="str">
        <f t="shared" si="1"/>
        <v/>
      </c>
      <c r="L36" s="332"/>
      <c r="M36" s="333"/>
      <c r="N36" s="220"/>
    </row>
    <row r="37" spans="2:17" x14ac:dyDescent="0.3">
      <c r="B37" s="163"/>
      <c r="C37" s="330" t="str">
        <f>IF(Description_Activités!C35="","",Description_Activités!C35)</f>
        <v/>
      </c>
      <c r="D37" s="430" t="str">
        <f>IF(Description_Activités!D35="","",Description_Activités!D35)</f>
        <v/>
      </c>
      <c r="E37" s="74"/>
      <c r="F37" s="74"/>
      <c r="G37" s="74"/>
      <c r="H37" s="74"/>
      <c r="I37" s="331">
        <f t="shared" si="0"/>
        <v>0</v>
      </c>
      <c r="J37" s="75"/>
      <c r="K37" s="224" t="str">
        <f t="shared" si="1"/>
        <v/>
      </c>
      <c r="L37" s="332"/>
      <c r="M37" s="333"/>
      <c r="N37" s="220"/>
    </row>
    <row r="38" spans="2:17" x14ac:dyDescent="0.3">
      <c r="B38" s="163"/>
      <c r="C38" s="330" t="str">
        <f>IF(Description_Activités!C36="","",Description_Activités!C36)</f>
        <v/>
      </c>
      <c r="D38" s="430" t="str">
        <f>IF(Description_Activités!D36="","",Description_Activités!D36)</f>
        <v/>
      </c>
      <c r="E38" s="74"/>
      <c r="F38" s="74"/>
      <c r="G38" s="74"/>
      <c r="H38" s="74"/>
      <c r="I38" s="331">
        <f t="shared" si="0"/>
        <v>0</v>
      </c>
      <c r="J38" s="75"/>
      <c r="K38" s="224" t="str">
        <f t="shared" si="1"/>
        <v/>
      </c>
      <c r="L38" s="332"/>
      <c r="M38" s="333"/>
      <c r="N38" s="220"/>
    </row>
    <row r="39" spans="2:17" x14ac:dyDescent="0.3">
      <c r="B39" s="163"/>
      <c r="C39" s="330" t="str">
        <f>IF(Description_Activités!C37="","",Description_Activités!C37)</f>
        <v/>
      </c>
      <c r="D39" s="430" t="str">
        <f>IF(Description_Activités!D37="","",Description_Activités!D37)</f>
        <v/>
      </c>
      <c r="E39" s="74"/>
      <c r="F39" s="74"/>
      <c r="G39" s="74"/>
      <c r="H39" s="74"/>
      <c r="I39" s="331">
        <f t="shared" si="0"/>
        <v>0</v>
      </c>
      <c r="J39" s="75"/>
      <c r="K39" s="224" t="str">
        <f t="shared" si="1"/>
        <v/>
      </c>
      <c r="L39" s="332"/>
      <c r="M39" s="333"/>
      <c r="N39" s="220"/>
    </row>
    <row r="40" spans="2:17" x14ac:dyDescent="0.3">
      <c r="B40" s="163"/>
      <c r="C40" s="330" t="str">
        <f>IF(Description_Activités!C38="","",Description_Activités!C38)</f>
        <v/>
      </c>
      <c r="D40" s="430" t="str">
        <f>IF(Description_Activités!D38="","",Description_Activités!D38)</f>
        <v/>
      </c>
      <c r="E40" s="74"/>
      <c r="F40" s="74"/>
      <c r="G40" s="74"/>
      <c r="H40" s="74"/>
      <c r="I40" s="331">
        <f t="shared" si="0"/>
        <v>0</v>
      </c>
      <c r="J40" s="75"/>
      <c r="K40" s="224" t="str">
        <f t="shared" si="1"/>
        <v/>
      </c>
      <c r="L40" s="332"/>
      <c r="M40" s="333"/>
      <c r="N40" s="220"/>
    </row>
    <row r="41" spans="2:17" x14ac:dyDescent="0.3">
      <c r="B41" s="163"/>
      <c r="C41" s="330" t="str">
        <f>IF(Description_Activités!C39="","",Description_Activités!C39)</f>
        <v/>
      </c>
      <c r="D41" s="430" t="str">
        <f>IF(Description_Activités!D39="","",Description_Activités!D39)</f>
        <v/>
      </c>
      <c r="E41" s="74"/>
      <c r="F41" s="74"/>
      <c r="G41" s="74"/>
      <c r="H41" s="74"/>
      <c r="I41" s="331">
        <f t="shared" si="0"/>
        <v>0</v>
      </c>
      <c r="J41" s="75"/>
      <c r="K41" s="224" t="str">
        <f t="shared" si="1"/>
        <v/>
      </c>
      <c r="L41" s="332"/>
      <c r="M41" s="333"/>
      <c r="N41" s="220"/>
    </row>
    <row r="42" spans="2:17" x14ac:dyDescent="0.3">
      <c r="B42" s="163"/>
      <c r="C42" s="330" t="str">
        <f>IF(Description_Activités!C40="","",Description_Activités!C40)</f>
        <v/>
      </c>
      <c r="D42" s="430" t="str">
        <f>IF(Description_Activités!D40="","",Description_Activités!D40)</f>
        <v/>
      </c>
      <c r="E42" s="74"/>
      <c r="F42" s="74"/>
      <c r="G42" s="74"/>
      <c r="H42" s="74"/>
      <c r="I42" s="331">
        <f t="shared" si="0"/>
        <v>0</v>
      </c>
      <c r="J42" s="75"/>
      <c r="K42" s="224" t="str">
        <f t="shared" si="1"/>
        <v/>
      </c>
      <c r="L42" s="332"/>
      <c r="M42" s="333"/>
      <c r="N42" s="220"/>
    </row>
    <row r="43" spans="2:17" x14ac:dyDescent="0.3">
      <c r="B43" s="163"/>
      <c r="C43" s="330" t="str">
        <f>IF(Description_Activités!C41="","",Description_Activités!C41)</f>
        <v/>
      </c>
      <c r="D43" s="430" t="str">
        <f>IF(Description_Activités!D41="","",Description_Activités!D41)</f>
        <v/>
      </c>
      <c r="E43" s="74"/>
      <c r="F43" s="74"/>
      <c r="G43" s="74"/>
      <c r="H43" s="74"/>
      <c r="I43" s="331">
        <f t="shared" ref="I43:I44" si="2">SUM(E43:H43)</f>
        <v>0</v>
      </c>
      <c r="J43" s="75"/>
      <c r="K43" s="224" t="str">
        <f t="shared" ref="K43:K44" si="3">IF(J43="","",I43-J43)</f>
        <v/>
      </c>
      <c r="L43" s="332"/>
      <c r="M43" s="333"/>
      <c r="N43" s="220"/>
    </row>
    <row r="44" spans="2:17" x14ac:dyDescent="0.3">
      <c r="B44" s="163"/>
      <c r="C44" s="330" t="str">
        <f>IF(Description_Activités!C42="","",Description_Activités!C42)</f>
        <v/>
      </c>
      <c r="D44" s="430" t="str">
        <f>IF(Description_Activités!D42="","",Description_Activités!D42)</f>
        <v/>
      </c>
      <c r="E44" s="74"/>
      <c r="F44" s="74"/>
      <c r="G44" s="74"/>
      <c r="H44" s="74"/>
      <c r="I44" s="331">
        <f t="shared" si="2"/>
        <v>0</v>
      </c>
      <c r="J44" s="75"/>
      <c r="K44" s="224" t="str">
        <f t="shared" si="3"/>
        <v/>
      </c>
      <c r="L44" s="332"/>
      <c r="M44" s="333"/>
      <c r="N44" s="220"/>
    </row>
    <row r="45" spans="2:17" x14ac:dyDescent="0.3">
      <c r="B45" s="163"/>
      <c r="C45" s="330" t="str">
        <f>IF(Description_Activités!C43="","",Description_Activités!C43)</f>
        <v/>
      </c>
      <c r="D45" s="430" t="str">
        <f>IF(Description_Activités!D43="","",Description_Activités!D43)</f>
        <v/>
      </c>
      <c r="E45" s="74"/>
      <c r="F45" s="74"/>
      <c r="G45" s="74"/>
      <c r="H45" s="74"/>
      <c r="I45" s="331">
        <f t="shared" ref="I45:I46" si="4">SUM(E45:H45)</f>
        <v>0</v>
      </c>
      <c r="J45" s="75"/>
      <c r="K45" s="224" t="str">
        <f t="shared" ref="K45:K46" si="5">IF(J45="","",I45-J45)</f>
        <v/>
      </c>
      <c r="L45" s="332"/>
      <c r="M45" s="333"/>
      <c r="N45" s="220"/>
    </row>
    <row r="46" spans="2:17" ht="16" thickBot="1" x14ac:dyDescent="0.35">
      <c r="B46" s="163"/>
      <c r="C46" s="431" t="str">
        <f>IF(Description_Activités!C44="","",Description_Activités!C44)</f>
        <v/>
      </c>
      <c r="D46" s="432" t="str">
        <f>IF(Description_Activités!D44="","",Description_Activités!D44)</f>
        <v/>
      </c>
      <c r="E46" s="433"/>
      <c r="F46" s="433"/>
      <c r="G46" s="433"/>
      <c r="H46" s="433"/>
      <c r="I46" s="434">
        <f t="shared" si="4"/>
        <v>0</v>
      </c>
      <c r="J46" s="435"/>
      <c r="K46" s="436" t="str">
        <f t="shared" si="5"/>
        <v/>
      </c>
      <c r="L46" s="437"/>
      <c r="M46" s="438"/>
      <c r="N46" s="220"/>
      <c r="Q46" s="33"/>
    </row>
    <row r="47" spans="2:17" s="78" customFormat="1" ht="30" customHeight="1" thickBot="1" x14ac:dyDescent="0.35">
      <c r="B47" s="94"/>
      <c r="C47" s="594" t="s">
        <v>252</v>
      </c>
      <c r="D47" s="595"/>
      <c r="E47" s="439">
        <f>SUM(E16:E46)</f>
        <v>0</v>
      </c>
      <c r="F47" s="439">
        <f t="shared" ref="F47:L47" si="6">SUM(F16:F46)</f>
        <v>0</v>
      </c>
      <c r="G47" s="439">
        <f t="shared" si="6"/>
        <v>0</v>
      </c>
      <c r="H47" s="439">
        <f t="shared" si="6"/>
        <v>0</v>
      </c>
      <c r="I47" s="440">
        <f t="shared" si="6"/>
        <v>0</v>
      </c>
      <c r="J47" s="441">
        <f t="shared" si="6"/>
        <v>0</v>
      </c>
      <c r="K47" s="442">
        <f t="shared" si="6"/>
        <v>0</v>
      </c>
      <c r="L47" s="442">
        <f t="shared" si="6"/>
        <v>0</v>
      </c>
      <c r="M47" s="443"/>
      <c r="N47" s="105"/>
      <c r="Q47" s="1"/>
    </row>
    <row r="48" spans="2:17" s="78" customFormat="1" ht="10" customHeight="1" thickBot="1" x14ac:dyDescent="0.4">
      <c r="B48" s="94"/>
      <c r="C48" s="279"/>
      <c r="D48" s="279"/>
      <c r="E48" s="336"/>
      <c r="F48" s="336"/>
      <c r="G48" s="336"/>
      <c r="H48" s="336"/>
      <c r="I48" s="336"/>
      <c r="J48" s="336"/>
      <c r="K48" s="336"/>
      <c r="L48" s="336"/>
      <c r="M48" s="336"/>
      <c r="N48" s="105"/>
    </row>
    <row r="49" spans="2:17" ht="67" customHeight="1" thickBot="1" x14ac:dyDescent="0.35">
      <c r="B49" s="163"/>
      <c r="C49" s="617" t="s">
        <v>233</v>
      </c>
      <c r="D49" s="618"/>
      <c r="E49" s="618"/>
      <c r="F49" s="618"/>
      <c r="G49" s="618"/>
      <c r="H49" s="620"/>
      <c r="I49" s="337" t="s">
        <v>145</v>
      </c>
      <c r="J49" s="326" t="s">
        <v>306</v>
      </c>
      <c r="K49" s="327" t="s">
        <v>205</v>
      </c>
      <c r="L49" s="327" t="s">
        <v>166</v>
      </c>
      <c r="M49" s="322" t="s">
        <v>184</v>
      </c>
      <c r="N49" s="338"/>
    </row>
    <row r="50" spans="2:17" s="78" customFormat="1" ht="24" customHeight="1" x14ac:dyDescent="0.35">
      <c r="B50" s="94"/>
      <c r="C50" s="621" t="s">
        <v>288</v>
      </c>
      <c r="D50" s="622"/>
      <c r="E50" s="622"/>
      <c r="F50" s="622"/>
      <c r="G50" s="622"/>
      <c r="H50" s="623"/>
      <c r="I50" s="54"/>
      <c r="J50" s="8"/>
      <c r="K50" s="339" t="str">
        <f t="shared" ref="K50:K55" si="7">IF(J50="","",I50-J50)</f>
        <v/>
      </c>
      <c r="L50" s="339"/>
      <c r="M50" s="340"/>
      <c r="N50" s="341"/>
      <c r="Q50" s="593" t="str">
        <f>IF(Q52="","",IF(Q52&gt;0,"Le montant maximal possible pour les salaires internes et le honoraires experts-conseils est de:",""))</f>
        <v/>
      </c>
    </row>
    <row r="51" spans="2:17" s="78" customFormat="1" ht="24" customHeight="1" x14ac:dyDescent="0.35">
      <c r="B51" s="94"/>
      <c r="C51" s="610" t="s">
        <v>86</v>
      </c>
      <c r="D51" s="611"/>
      <c r="E51" s="611"/>
      <c r="F51" s="611"/>
      <c r="G51" s="611"/>
      <c r="H51" s="612"/>
      <c r="I51" s="55"/>
      <c r="J51" s="8"/>
      <c r="K51" s="224" t="str">
        <f t="shared" si="7"/>
        <v/>
      </c>
      <c r="L51" s="224"/>
      <c r="M51" s="333"/>
      <c r="N51" s="341"/>
      <c r="Q51" s="593"/>
    </row>
    <row r="52" spans="2:17" s="78" customFormat="1" ht="24" customHeight="1" x14ac:dyDescent="0.35">
      <c r="B52" s="94"/>
      <c r="C52" s="610" t="s">
        <v>201</v>
      </c>
      <c r="D52" s="611"/>
      <c r="E52" s="611"/>
      <c r="F52" s="611"/>
      <c r="G52" s="611"/>
      <c r="H52" s="612"/>
      <c r="I52" s="55"/>
      <c r="J52" s="8"/>
      <c r="K52" s="224" t="str">
        <f t="shared" si="7"/>
        <v/>
      </c>
      <c r="L52" s="224"/>
      <c r="M52" s="333"/>
      <c r="N52" s="341"/>
      <c r="Q52" s="58" t="str">
        <f>IF(L58=0,"",IF(L58&gt;0,SUM(L47,L50,L51,L53,L54,L55)*0.5*0.25,""))</f>
        <v/>
      </c>
    </row>
    <row r="53" spans="2:17" s="78" customFormat="1" ht="24" customHeight="1" x14ac:dyDescent="0.35">
      <c r="B53" s="94"/>
      <c r="C53" s="607" t="s">
        <v>67</v>
      </c>
      <c r="D53" s="608"/>
      <c r="E53" s="608"/>
      <c r="F53" s="608"/>
      <c r="G53" s="608"/>
      <c r="H53" s="609"/>
      <c r="I53" s="55"/>
      <c r="J53" s="8"/>
      <c r="K53" s="224" t="str">
        <f t="shared" si="7"/>
        <v/>
      </c>
      <c r="L53" s="224"/>
      <c r="M53" s="333"/>
      <c r="N53" s="341"/>
    </row>
    <row r="54" spans="2:17" s="78" customFormat="1" ht="24" customHeight="1" x14ac:dyDescent="0.35">
      <c r="B54" s="94"/>
      <c r="C54" s="610" t="s">
        <v>246</v>
      </c>
      <c r="D54" s="611"/>
      <c r="E54" s="611"/>
      <c r="F54" s="611"/>
      <c r="G54" s="611"/>
      <c r="H54" s="612"/>
      <c r="I54" s="55"/>
      <c r="J54" s="8"/>
      <c r="K54" s="224" t="str">
        <f t="shared" si="7"/>
        <v/>
      </c>
      <c r="L54" s="224"/>
      <c r="M54" s="333"/>
      <c r="N54" s="341"/>
    </row>
    <row r="55" spans="2:17" s="78" customFormat="1" ht="24" customHeight="1" thickBot="1" x14ac:dyDescent="0.4">
      <c r="B55" s="94"/>
      <c r="C55" s="342" t="s">
        <v>200</v>
      </c>
      <c r="D55" s="604"/>
      <c r="E55" s="605"/>
      <c r="F55" s="605"/>
      <c r="G55" s="605"/>
      <c r="H55" s="606"/>
      <c r="I55" s="76"/>
      <c r="J55" s="30"/>
      <c r="K55" s="334" t="str">
        <f t="shared" si="7"/>
        <v/>
      </c>
      <c r="L55" s="334"/>
      <c r="M55" s="335"/>
      <c r="N55" s="341"/>
      <c r="Q55" s="57"/>
    </row>
    <row r="56" spans="2:17" ht="30" customHeight="1" thickBot="1" x14ac:dyDescent="0.4">
      <c r="B56" s="163"/>
      <c r="C56" s="596" t="s">
        <v>252</v>
      </c>
      <c r="D56" s="597"/>
      <c r="E56" s="597"/>
      <c r="F56" s="597"/>
      <c r="G56" s="597"/>
      <c r="H56" s="598"/>
      <c r="I56" s="440">
        <f>SUM(I50:I55)</f>
        <v>0</v>
      </c>
      <c r="J56" s="441">
        <f>SUM(J50:J55)</f>
        <v>0</v>
      </c>
      <c r="K56" s="442">
        <f>SUM(K50:K55)</f>
        <v>0</v>
      </c>
      <c r="L56" s="442">
        <f>SUM(L50:L55)</f>
        <v>0</v>
      </c>
      <c r="M56" s="444"/>
      <c r="N56" s="220"/>
    </row>
    <row r="57" spans="2:17" ht="10" customHeight="1" thickBot="1" x14ac:dyDescent="0.35">
      <c r="B57" s="163"/>
      <c r="C57" s="279"/>
      <c r="D57" s="343"/>
      <c r="H57" s="343"/>
      <c r="I57" s="344"/>
      <c r="J57" s="345"/>
      <c r="K57" s="344"/>
      <c r="L57" s="344"/>
      <c r="N57" s="220"/>
    </row>
    <row r="58" spans="2:17" ht="36" customHeight="1" thickBot="1" x14ac:dyDescent="0.35">
      <c r="B58" s="163"/>
      <c r="C58" s="599" t="s">
        <v>253</v>
      </c>
      <c r="D58" s="600"/>
      <c r="E58" s="600"/>
      <c r="F58" s="600"/>
      <c r="G58" s="600"/>
      <c r="H58" s="600"/>
      <c r="I58" s="447">
        <f>+I47+I56</f>
        <v>0</v>
      </c>
      <c r="J58" s="446">
        <f t="shared" ref="J58:L58" si="8">+J47+J56</f>
        <v>0</v>
      </c>
      <c r="K58" s="442">
        <f t="shared" si="8"/>
        <v>0</v>
      </c>
      <c r="L58" s="442">
        <f t="shared" si="8"/>
        <v>0</v>
      </c>
      <c r="M58" s="445"/>
      <c r="N58" s="220"/>
    </row>
    <row r="59" spans="2:17" ht="10" customHeight="1" thickBot="1" x14ac:dyDescent="0.35">
      <c r="B59" s="276"/>
      <c r="C59" s="240"/>
      <c r="D59" s="240"/>
      <c r="E59" s="240"/>
      <c r="F59" s="240"/>
      <c r="G59" s="240"/>
      <c r="H59" s="240"/>
      <c r="I59" s="240"/>
      <c r="J59" s="240"/>
      <c r="K59" s="240"/>
      <c r="L59" s="240"/>
      <c r="M59" s="240"/>
      <c r="N59" s="277"/>
    </row>
    <row r="61" spans="2:17" ht="18" customHeight="1" x14ac:dyDescent="0.3">
      <c r="B61" s="53"/>
      <c r="C61" s="601" t="s">
        <v>285</v>
      </c>
      <c r="D61" s="602"/>
      <c r="M61" s="64" t="s">
        <v>85</v>
      </c>
    </row>
  </sheetData>
  <sheetProtection algorithmName="SHA-512" hashValue="RUEXV8Bm+DEUpfV+k1cB1fasBFQEzhVCh1uqHqrZCrNPGlpr5QWlCL2ReF6+D4+gLaXRBY8WnvqejFBXOHmrQw==" saltValue="bIqnVLoflkvVnDTGaEwpBg==" spinCount="100000" sheet="1" objects="1" scenarios="1" formatRows="0"/>
  <mergeCells count="20">
    <mergeCell ref="G1:N1"/>
    <mergeCell ref="C7:M7"/>
    <mergeCell ref="C10:J10"/>
    <mergeCell ref="C11:J11"/>
    <mergeCell ref="D55:H55"/>
    <mergeCell ref="C53:H53"/>
    <mergeCell ref="C54:H54"/>
    <mergeCell ref="C9:M9"/>
    <mergeCell ref="C12:J12"/>
    <mergeCell ref="K14:M14"/>
    <mergeCell ref="C14:J14"/>
    <mergeCell ref="C49:H49"/>
    <mergeCell ref="C50:H50"/>
    <mergeCell ref="C51:H51"/>
    <mergeCell ref="C52:H52"/>
    <mergeCell ref="Q50:Q51"/>
    <mergeCell ref="C47:D47"/>
    <mergeCell ref="C56:H56"/>
    <mergeCell ref="C58:H58"/>
    <mergeCell ref="C61:D61"/>
  </mergeCells>
  <conditionalFormatting sqref="Q15">
    <cfRule type="containsText" dxfId="8" priority="3" operator="containsText" text="Budget total au rapport final">
      <formula>NOT(ISERROR(SEARCH("Budget total au rapport final",Q15)))</formula>
    </cfRule>
  </conditionalFormatting>
  <conditionalFormatting sqref="Q50:Q51">
    <cfRule type="containsText" dxfId="7" priority="2" operator="containsText" text="Le montant maximal possible pour les salaires internes et le honoraires experts-conseils est de:">
      <formula>NOT(ISERROR(SEARCH("Le montant maximal possible pour les salaires internes et le honoraires experts-conseils est de:",Q50)))</formula>
    </cfRule>
  </conditionalFormatting>
  <conditionalFormatting sqref="Q52">
    <cfRule type="notContainsBlanks" dxfId="6" priority="1">
      <formula>LEN(TRIM(Q52))&gt;0</formula>
    </cfRule>
  </conditionalFormatting>
  <dataValidations count="10">
    <dataValidation allowBlank="1" showInputMessage="1" showErrorMessage="1" prompt="Salaires des ressources humaines de l'entreprise liés aux activités de mise en oeuvre de la stratégie commerciale_x000a_Frais d'honoraires d'experts-conseils indépendants pour le travail effectué hors Québec et pour la négociation des ententes" sqref="C52" xr:uid="{B7C31B2B-70F2-4F24-87FD-B40893C6F39C}"/>
    <dataValidation allowBlank="1" showInputMessage="1" showErrorMessage="1" prompt="Frais admissibles seulement lorsqu'il n'y a pas de présence collective dans le marché soutenu par la SODEC" sqref="G15:H15" xr:uid="{AB35F679-958B-4CD0-B3E8-3B52FBD0A237}"/>
    <dataValidation type="whole" operator="greaterThan" allowBlank="1" showInputMessage="1" showErrorMessage="1" error="Entrer un nombre entier sans décimale" prompt="Frais juridiques liés aux ententes commerciales hors Québec" sqref="I53" xr:uid="{E540FA8E-EB39-4C05-B4CC-A62EEEA9D9F6}">
      <formula1>0</formula1>
    </dataValidation>
    <dataValidation type="whole" operator="greaterThan" allowBlank="1" showInputMessage="1" showErrorMessage="1" error="Entrer un nombre entier sans décimale" prompt="Si pertinent" sqref="I54" xr:uid="{8F8D23A5-3178-443B-BC9D-3E69FF628921}">
      <formula1>0</formula1>
    </dataValidation>
    <dataValidation type="whole" operator="greaterThan" allowBlank="1" showInputMessage="1" showErrorMessage="1" error="Entrer un nombre entier sans décimale" prompt="Frais liés aux activités de promotion incluant les frais pour la production de matériel promotionnel conçu pour les activités d'exportation" sqref="E16:E46" xr:uid="{AAEF0540-523C-4E94-AAE2-20FB0176429A}">
      <formula1>0</formula1>
    </dataValidation>
    <dataValidation type="whole" operator="greaterThan" allowBlank="1" showInputMessage="1" showErrorMessage="1" error="Entrer un nombre entier sans décimale" prompt="Transport international et local en classe économique_x000a_Hébergement sur les territoires visés" sqref="F16:F46" xr:uid="{00E2F952-AE47-4B1B-95FA-76F4B7BDC643}">
      <formula1>0</formula1>
    </dataValidation>
    <dataValidation type="whole" operator="greaterThan" allowBlank="1" showInputMessage="1" showErrorMessage="1" error="Entrer un nombre entier sans décimale" prompt="Frais admissibles seulement lorsqu'il n'y a pas de présence collective dans le marché soutenu par la SODEC" sqref="G16:H46" xr:uid="{44F1F573-2DA1-4D08-A3D7-504FC1E3BCC6}">
      <formula1>0</formula1>
    </dataValidation>
    <dataValidation type="whole" operator="greaterThan" allowBlank="1" showInputMessage="1" showErrorMessage="1" error="Entrer un nombre entier sans décimale" sqref="I55 J52:J55 I50:J51 J16:J46" xr:uid="{0AEF7841-26AC-4127-9C3C-1AF64DD2A3D9}">
      <formula1>0</formula1>
    </dataValidation>
    <dataValidation type="whole" operator="greaterThan" allowBlank="1" showInputMessage="1" showErrorMessage="1" error="Veuillez inscrire un nombre entier sans décimale" prompt="Inscrire le montant total des salaires internes et des frais d'honoraires d'experts-conseils indépendants_x000a_La SODEC fera le calcul du maximum de 20% de l'aide accordée" sqref="I52" xr:uid="{2E7C0B86-5EDC-444B-94A8-30DAE8D08387}">
      <formula1>0</formula1>
    </dataValidation>
    <dataValidation type="whole" operator="lessThanOrEqual" allowBlank="1" showInputMessage="1" showErrorMessage="1" error="Le montant ne peut être supérieur au montant maximal calculé" sqref="L52" xr:uid="{495CDD1A-E4F9-4D82-8AA1-349B8FA55D5F}">
      <formula1>Q52</formula1>
    </dataValidation>
  </dataValidations>
  <hyperlinks>
    <hyperlink ref="C11:J11" location="Budget_Détaillé!C33" display="2. Inscrire les montants pour les autres frais liés à la stratégie cliquer ici" xr:uid="{1A0263B3-7009-49EF-9331-C7CFFE0AD71E}"/>
    <hyperlink ref="C12:J12" location="Formulaire_Demande!C126" display="3. Ensuite, retourner au Formulaire_Demande cliquer ici" xr:uid="{1874EAF2-7628-472C-864D-475313B0A32D}"/>
    <hyperlink ref="C61:D61" location="Formulaire_Demande!C126" display="Retour au Formulaire_Demande cliquer ici" xr:uid="{EBADCEEB-2622-4EE0-BA24-14636F3033D2}"/>
    <hyperlink ref="M61" location="Rapport_Final!D20" display="accès rapide au rapport final" xr:uid="{EA316E6D-707D-466D-B557-21667491C8B8}"/>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294E7-41C5-4EF7-9F92-54DD1BA7DAB0}">
  <sheetPr>
    <tabColor rgb="FF00B0F0"/>
  </sheetPr>
  <dimension ref="B1:Y63"/>
  <sheetViews>
    <sheetView showGridLines="0" workbookViewId="0">
      <selection activeCell="C7" sqref="C7:K7"/>
    </sheetView>
  </sheetViews>
  <sheetFormatPr baseColWidth="10" defaultColWidth="10.81640625" defaultRowHeight="14" x14ac:dyDescent="0.3"/>
  <cols>
    <col min="1" max="1" width="1.54296875" style="1" customWidth="1"/>
    <col min="2" max="2" width="2.54296875" style="248" customWidth="1"/>
    <col min="3" max="7" width="16.54296875" style="1" customWidth="1"/>
    <col min="8" max="8" width="15.54296875" style="1" customWidth="1"/>
    <col min="9" max="9" width="1.54296875" style="1" customWidth="1"/>
    <col min="10" max="10" width="41.54296875" style="1" customWidth="1"/>
    <col min="11" max="11" width="17.26953125" style="1" customWidth="1"/>
    <col min="12" max="12" width="2.54296875" style="1" customWidth="1"/>
    <col min="13" max="13" width="1.54296875" style="1" customWidth="1"/>
    <col min="14" max="14" width="15.54296875" style="1" customWidth="1"/>
    <col min="15" max="17" width="10.81640625" style="1"/>
    <col min="18" max="18" width="54.7265625" style="1" customWidth="1"/>
    <col min="19" max="16384" width="10.81640625" style="1"/>
  </cols>
  <sheetData>
    <row r="1" spans="2:25" ht="36.65" customHeight="1" x14ac:dyDescent="0.3">
      <c r="C1" s="531" t="s">
        <v>24</v>
      </c>
      <c r="D1" s="531"/>
      <c r="E1" s="531"/>
      <c r="F1" s="531"/>
      <c r="G1" s="531"/>
      <c r="H1" s="531"/>
      <c r="I1" s="531"/>
      <c r="J1" s="531"/>
      <c r="K1" s="531"/>
      <c r="L1" s="531"/>
      <c r="M1" s="249"/>
      <c r="N1" s="249"/>
      <c r="O1" s="249"/>
      <c r="P1" s="249"/>
      <c r="Q1" s="249"/>
    </row>
    <row r="2" spans="2:25" ht="16.5" x14ac:dyDescent="0.3">
      <c r="L2" s="82" t="s">
        <v>63</v>
      </c>
      <c r="N2" s="250"/>
    </row>
    <row r="3" spans="2:25" ht="16.5" x14ac:dyDescent="0.3">
      <c r="J3" s="85"/>
      <c r="K3" s="85"/>
      <c r="L3" s="85" t="s">
        <v>6</v>
      </c>
    </row>
    <row r="4" spans="2:25" ht="12" customHeight="1" x14ac:dyDescent="0.3">
      <c r="J4" s="85"/>
      <c r="K4" s="85"/>
      <c r="L4" s="86" t="s">
        <v>301</v>
      </c>
    </row>
    <row r="5" spans="2:25" ht="14.15" customHeight="1" thickBot="1" x14ac:dyDescent="0.35">
      <c r="N5" s="78"/>
    </row>
    <row r="6" spans="2:25" ht="10" customHeight="1" x14ac:dyDescent="0.3">
      <c r="B6" s="90"/>
      <c r="C6" s="101"/>
      <c r="D6" s="101"/>
      <c r="E6" s="102"/>
      <c r="F6" s="103"/>
      <c r="G6" s="103"/>
      <c r="H6" s="91"/>
      <c r="I6" s="91"/>
      <c r="J6" s="91"/>
      <c r="K6" s="91"/>
      <c r="L6" s="104"/>
      <c r="M6" s="78"/>
      <c r="N6" s="78"/>
    </row>
    <row r="7" spans="2:25" ht="28" customHeight="1" x14ac:dyDescent="0.3">
      <c r="B7" s="94"/>
      <c r="C7" s="575" t="s">
        <v>73</v>
      </c>
      <c r="D7" s="576"/>
      <c r="E7" s="576"/>
      <c r="F7" s="576"/>
      <c r="G7" s="576"/>
      <c r="H7" s="576"/>
      <c r="I7" s="576"/>
      <c r="J7" s="576"/>
      <c r="K7" s="577"/>
      <c r="L7" s="105"/>
      <c r="M7" s="78"/>
    </row>
    <row r="8" spans="2:25" ht="15.5" x14ac:dyDescent="0.3">
      <c r="B8" s="94"/>
      <c r="C8" s="251"/>
      <c r="D8" s="251"/>
      <c r="E8" s="88"/>
      <c r="F8" s="187"/>
      <c r="G8" s="187"/>
      <c r="H8" s="78"/>
      <c r="I8" s="78"/>
      <c r="J8" s="78"/>
      <c r="K8" s="78"/>
      <c r="L8" s="105"/>
      <c r="M8" s="78"/>
      <c r="N8" s="78"/>
    </row>
    <row r="9" spans="2:25" ht="22" customHeight="1" x14ac:dyDescent="0.3">
      <c r="B9" s="94"/>
      <c r="C9" s="645" t="s">
        <v>146</v>
      </c>
      <c r="D9" s="646"/>
      <c r="E9" s="646"/>
      <c r="F9" s="646"/>
      <c r="G9" s="646"/>
      <c r="H9" s="646"/>
      <c r="I9" s="646"/>
      <c r="J9" s="646"/>
      <c r="K9" s="647"/>
      <c r="L9" s="105"/>
      <c r="M9" s="78"/>
      <c r="N9" s="648"/>
      <c r="O9" s="648"/>
    </row>
    <row r="10" spans="2:25" ht="15.5" x14ac:dyDescent="0.3">
      <c r="B10" s="94"/>
      <c r="C10" s="251"/>
      <c r="D10" s="251"/>
      <c r="E10" s="88"/>
      <c r="F10" s="187"/>
      <c r="G10" s="187"/>
      <c r="H10" s="78"/>
      <c r="I10" s="78"/>
      <c r="J10" s="78"/>
      <c r="K10" s="78"/>
      <c r="L10" s="105"/>
      <c r="M10" s="78"/>
      <c r="N10" s="78"/>
    </row>
    <row r="11" spans="2:25" ht="23.5" customHeight="1" x14ac:dyDescent="0.3">
      <c r="B11" s="94"/>
      <c r="C11" s="649" t="s">
        <v>90</v>
      </c>
      <c r="D11" s="650"/>
      <c r="E11" s="650"/>
      <c r="F11" s="650"/>
      <c r="G11" s="650"/>
      <c r="H11" s="650"/>
      <c r="I11" s="650"/>
      <c r="J11" s="650"/>
      <c r="K11" s="651"/>
      <c r="L11" s="105"/>
      <c r="M11" s="78"/>
      <c r="N11" s="78"/>
    </row>
    <row r="12" spans="2:25" ht="20.149999999999999" customHeight="1" x14ac:dyDescent="0.4">
      <c r="B12" s="94"/>
      <c r="C12" s="252" t="s">
        <v>91</v>
      </c>
      <c r="D12" s="253"/>
      <c r="E12" s="253"/>
      <c r="F12" s="253"/>
      <c r="G12" s="254"/>
      <c r="H12" s="254"/>
      <c r="I12" s="254"/>
      <c r="J12" s="254"/>
      <c r="K12" s="255"/>
      <c r="L12" s="105"/>
      <c r="M12" s="78"/>
      <c r="N12" s="78"/>
    </row>
    <row r="13" spans="2:25" ht="20.149999999999999" customHeight="1" x14ac:dyDescent="0.3">
      <c r="B13" s="94"/>
      <c r="C13" s="256"/>
      <c r="D13" s="257"/>
      <c r="E13" s="258" t="s">
        <v>89</v>
      </c>
      <c r="F13" s="652" t="s">
        <v>254</v>
      </c>
      <c r="G13" s="652"/>
      <c r="H13" s="652"/>
      <c r="I13" s="652"/>
      <c r="J13" s="652"/>
      <c r="K13" s="653"/>
      <c r="L13" s="105"/>
      <c r="M13" s="78"/>
      <c r="N13" s="78"/>
    </row>
    <row r="14" spans="2:25" ht="39" customHeight="1" x14ac:dyDescent="0.3">
      <c r="B14" s="94"/>
      <c r="C14" s="259"/>
      <c r="D14" s="260"/>
      <c r="E14" s="261" t="s">
        <v>89</v>
      </c>
      <c r="F14" s="654" t="s">
        <v>92</v>
      </c>
      <c r="G14" s="654"/>
      <c r="H14" s="654"/>
      <c r="I14" s="654"/>
      <c r="J14" s="654"/>
      <c r="K14" s="655"/>
      <c r="L14" s="105"/>
      <c r="M14" s="78"/>
      <c r="N14" s="78"/>
      <c r="R14" s="16"/>
      <c r="S14" s="16"/>
      <c r="T14" s="16"/>
      <c r="U14" s="16"/>
      <c r="V14" s="16"/>
      <c r="W14" s="16"/>
      <c r="X14" s="16"/>
      <c r="Y14" s="16"/>
    </row>
    <row r="15" spans="2:25" ht="15.5" x14ac:dyDescent="0.3">
      <c r="B15" s="94"/>
      <c r="C15" s="251"/>
      <c r="D15" s="251"/>
      <c r="E15" s="88"/>
      <c r="F15" s="187"/>
      <c r="G15" s="187"/>
      <c r="H15" s="78"/>
      <c r="I15" s="78"/>
      <c r="J15" s="78"/>
      <c r="K15" s="78"/>
      <c r="L15" s="105"/>
      <c r="M15" s="78"/>
      <c r="N15" s="78"/>
    </row>
    <row r="16" spans="2:25" ht="22" customHeight="1" x14ac:dyDescent="0.3">
      <c r="B16" s="94"/>
      <c r="C16" s="262" t="s">
        <v>57</v>
      </c>
      <c r="D16" s="643" t="s">
        <v>113</v>
      </c>
      <c r="E16" s="643"/>
      <c r="F16" s="643"/>
      <c r="G16" s="643"/>
      <c r="H16" s="643"/>
      <c r="I16" s="643"/>
      <c r="J16" s="643"/>
      <c r="K16" s="644"/>
      <c r="L16" s="105"/>
      <c r="M16" s="78"/>
      <c r="N16" s="78"/>
      <c r="R16" s="632"/>
    </row>
    <row r="17" spans="2:21" ht="22" customHeight="1" x14ac:dyDescent="0.3">
      <c r="B17" s="94"/>
      <c r="C17" s="263" t="s">
        <v>58</v>
      </c>
      <c r="D17" s="641" t="s">
        <v>75</v>
      </c>
      <c r="E17" s="641"/>
      <c r="F17" s="641"/>
      <c r="G17" s="641"/>
      <c r="H17" s="641"/>
      <c r="I17" s="641"/>
      <c r="J17" s="641"/>
      <c r="K17" s="642"/>
      <c r="L17" s="105"/>
      <c r="M17" s="78"/>
      <c r="R17" s="632"/>
    </row>
    <row r="18" spans="2:21" ht="22" customHeight="1" x14ac:dyDescent="0.35">
      <c r="B18" s="94"/>
      <c r="C18" s="263" t="s">
        <v>59</v>
      </c>
      <c r="D18" s="641" t="s">
        <v>215</v>
      </c>
      <c r="E18" s="641"/>
      <c r="F18" s="641"/>
      <c r="G18" s="641"/>
      <c r="H18" s="641"/>
      <c r="I18" s="641"/>
      <c r="J18" s="641"/>
      <c r="K18" s="642"/>
      <c r="L18" s="105"/>
      <c r="M18" s="78"/>
      <c r="N18" s="264"/>
      <c r="R18" s="265"/>
    </row>
    <row r="19" spans="2:21" ht="22" customHeight="1" x14ac:dyDescent="0.3">
      <c r="B19" s="94"/>
      <c r="C19" s="263" t="s">
        <v>60</v>
      </c>
      <c r="D19" s="641" t="s">
        <v>281</v>
      </c>
      <c r="E19" s="641"/>
      <c r="F19" s="641"/>
      <c r="G19" s="641"/>
      <c r="H19" s="641"/>
      <c r="I19" s="641"/>
      <c r="J19" s="641"/>
      <c r="K19" s="642"/>
      <c r="L19" s="105"/>
      <c r="M19" s="78"/>
      <c r="N19" s="16"/>
      <c r="O19" s="16"/>
      <c r="P19" s="16"/>
      <c r="Q19" s="16"/>
      <c r="R19" s="633"/>
      <c r="S19" s="16"/>
      <c r="T19" s="16"/>
      <c r="U19" s="16"/>
    </row>
    <row r="20" spans="2:21" ht="22" customHeight="1" x14ac:dyDescent="0.3">
      <c r="B20" s="94"/>
      <c r="C20" s="263" t="s">
        <v>61</v>
      </c>
      <c r="D20" s="641" t="s">
        <v>136</v>
      </c>
      <c r="E20" s="641"/>
      <c r="F20" s="641"/>
      <c r="G20" s="641"/>
      <c r="H20" s="641"/>
      <c r="I20" s="641"/>
      <c r="J20" s="641"/>
      <c r="K20" s="642"/>
      <c r="L20" s="105"/>
      <c r="M20" s="78"/>
      <c r="N20" s="16"/>
      <c r="O20" s="16"/>
      <c r="P20" s="16"/>
      <c r="Q20" s="16"/>
      <c r="R20" s="633"/>
      <c r="S20" s="16"/>
      <c r="T20" s="16"/>
      <c r="U20" s="16"/>
    </row>
    <row r="21" spans="2:21" ht="22" customHeight="1" x14ac:dyDescent="0.3">
      <c r="B21" s="94"/>
      <c r="C21" s="263" t="s">
        <v>74</v>
      </c>
      <c r="D21" s="639" t="s">
        <v>62</v>
      </c>
      <c r="E21" s="639"/>
      <c r="F21" s="639"/>
      <c r="G21" s="639"/>
      <c r="H21" s="639"/>
      <c r="I21" s="639"/>
      <c r="J21" s="639"/>
      <c r="K21" s="640"/>
      <c r="L21" s="105"/>
      <c r="M21" s="78"/>
      <c r="N21" s="16"/>
      <c r="O21" s="16"/>
      <c r="P21" s="16"/>
      <c r="Q21" s="16"/>
      <c r="R21" s="633"/>
      <c r="S21" s="16"/>
      <c r="T21" s="16"/>
      <c r="U21" s="16"/>
    </row>
    <row r="22" spans="2:21" ht="22" customHeight="1" x14ac:dyDescent="0.3">
      <c r="B22" s="94"/>
      <c r="C22" s="266" t="s">
        <v>112</v>
      </c>
      <c r="D22" s="636" t="s">
        <v>282</v>
      </c>
      <c r="E22" s="636"/>
      <c r="F22" s="636"/>
      <c r="G22" s="636"/>
      <c r="H22" s="636"/>
      <c r="I22" s="636"/>
      <c r="J22" s="636"/>
      <c r="K22" s="637"/>
      <c r="L22" s="105"/>
      <c r="M22" s="78"/>
      <c r="N22" s="16"/>
      <c r="O22" s="16"/>
      <c r="P22" s="16"/>
      <c r="Q22" s="16"/>
      <c r="R22" s="633"/>
      <c r="S22" s="16"/>
      <c r="T22" s="16"/>
      <c r="U22" s="16"/>
    </row>
    <row r="23" spans="2:21" ht="16" customHeight="1" x14ac:dyDescent="0.3">
      <c r="B23" s="94"/>
      <c r="C23" s="251"/>
      <c r="D23" s="251"/>
      <c r="E23" s="88"/>
      <c r="F23" s="187"/>
      <c r="G23" s="187"/>
      <c r="H23" s="78"/>
      <c r="I23" s="78"/>
      <c r="J23" s="78"/>
      <c r="K23" s="78"/>
      <c r="L23" s="105"/>
      <c r="M23" s="78"/>
      <c r="N23" s="78"/>
      <c r="R23" s="633"/>
    </row>
    <row r="24" spans="2:21" ht="44.15" customHeight="1" x14ac:dyDescent="0.3">
      <c r="B24" s="94"/>
      <c r="C24" s="635" t="s">
        <v>261</v>
      </c>
      <c r="D24" s="635"/>
      <c r="E24" s="635"/>
      <c r="F24" s="635"/>
      <c r="G24" s="187"/>
      <c r="H24" s="267" t="s">
        <v>289</v>
      </c>
      <c r="I24" s="78"/>
      <c r="J24" s="634" t="s">
        <v>304</v>
      </c>
      <c r="K24" s="634"/>
      <c r="L24" s="105"/>
      <c r="M24" s="78"/>
      <c r="N24" s="78"/>
      <c r="R24" s="633"/>
    </row>
    <row r="25" spans="2:21" ht="28" customHeight="1" x14ac:dyDescent="0.3">
      <c r="B25" s="94"/>
      <c r="C25" s="638" t="str">
        <f>IF(Formulaire_Demande!F85="","",Formulaire_Demande!F85)</f>
        <v/>
      </c>
      <c r="D25" s="638"/>
      <c r="E25" s="638"/>
      <c r="F25" s="638"/>
      <c r="G25" s="268"/>
      <c r="H25" s="46"/>
      <c r="I25" s="268"/>
      <c r="J25" s="624"/>
      <c r="K25" s="624"/>
      <c r="L25" s="105"/>
      <c r="M25" s="78"/>
      <c r="N25" s="78"/>
      <c r="R25" s="633"/>
    </row>
    <row r="26" spans="2:21" ht="28" customHeight="1" x14ac:dyDescent="0.35">
      <c r="B26" s="94"/>
      <c r="C26" s="638" t="str">
        <f>IF(Formulaire_Demande!F86="","",Formulaire_Demande!F86)</f>
        <v/>
      </c>
      <c r="D26" s="638"/>
      <c r="E26" s="638"/>
      <c r="F26" s="638"/>
      <c r="G26" s="268"/>
      <c r="H26" s="46"/>
      <c r="I26" s="268"/>
      <c r="J26" s="624"/>
      <c r="K26" s="624"/>
      <c r="L26" s="105"/>
      <c r="M26" s="78"/>
      <c r="N26" s="78"/>
      <c r="R26" s="241"/>
    </row>
    <row r="27" spans="2:21" ht="28" customHeight="1" x14ac:dyDescent="0.3">
      <c r="B27" s="94"/>
      <c r="C27" s="638" t="str">
        <f>IF(Formulaire_Demande!F87="","",Formulaire_Demande!F87)</f>
        <v/>
      </c>
      <c r="D27" s="638"/>
      <c r="E27" s="638"/>
      <c r="F27" s="638"/>
      <c r="G27" s="268"/>
      <c r="H27" s="46"/>
      <c r="I27" s="268"/>
      <c r="J27" s="624"/>
      <c r="K27" s="624"/>
      <c r="L27" s="105"/>
      <c r="M27" s="78"/>
      <c r="N27" s="78"/>
      <c r="R27" s="633"/>
    </row>
    <row r="28" spans="2:21" ht="28" customHeight="1" x14ac:dyDescent="0.3">
      <c r="B28" s="94"/>
      <c r="C28" s="638" t="str">
        <f>IF(Formulaire_Demande!F88="","",Formulaire_Demande!F88)</f>
        <v/>
      </c>
      <c r="D28" s="638"/>
      <c r="E28" s="638"/>
      <c r="F28" s="638"/>
      <c r="G28" s="268"/>
      <c r="H28" s="46"/>
      <c r="I28" s="268"/>
      <c r="J28" s="624"/>
      <c r="K28" s="624"/>
      <c r="L28" s="105"/>
      <c r="M28" s="78"/>
      <c r="N28" s="78"/>
      <c r="R28" s="633"/>
    </row>
    <row r="29" spans="2:21" ht="28" customHeight="1" x14ac:dyDescent="0.35">
      <c r="B29" s="94"/>
      <c r="C29" s="638" t="str">
        <f>IF(Formulaire_Demande!F89="","",Formulaire_Demande!F89)</f>
        <v/>
      </c>
      <c r="D29" s="638"/>
      <c r="E29" s="638"/>
      <c r="F29" s="638"/>
      <c r="G29" s="268"/>
      <c r="H29" s="46"/>
      <c r="I29" s="268"/>
      <c r="J29" s="624"/>
      <c r="K29" s="624"/>
      <c r="L29" s="105"/>
      <c r="M29" s="78"/>
      <c r="N29" s="78"/>
      <c r="R29" s="241"/>
    </row>
    <row r="30" spans="2:21" ht="14.15" customHeight="1" x14ac:dyDescent="0.35">
      <c r="B30" s="94"/>
      <c r="C30" s="269"/>
      <c r="D30" s="269"/>
      <c r="E30" s="269"/>
      <c r="F30" s="269"/>
      <c r="G30" s="269"/>
      <c r="H30" s="269"/>
      <c r="L30" s="220"/>
      <c r="R30"/>
    </row>
    <row r="31" spans="2:21" ht="22" customHeight="1" x14ac:dyDescent="0.3">
      <c r="B31" s="163"/>
      <c r="C31" s="635" t="s">
        <v>236</v>
      </c>
      <c r="D31" s="635"/>
      <c r="E31" s="635"/>
      <c r="F31" s="635"/>
      <c r="G31" s="635"/>
      <c r="H31" s="635"/>
      <c r="I31" s="635"/>
      <c r="J31" s="635"/>
      <c r="K31" s="635"/>
      <c r="L31" s="220"/>
      <c r="O31" s="149"/>
      <c r="R31" s="270"/>
    </row>
    <row r="32" spans="2:21" ht="22" customHeight="1" x14ac:dyDescent="0.3">
      <c r="B32" s="271"/>
      <c r="C32" s="630" t="s">
        <v>262</v>
      </c>
      <c r="D32" s="630"/>
      <c r="E32" s="630"/>
      <c r="F32" s="630"/>
      <c r="G32" s="630"/>
      <c r="H32" s="630"/>
      <c r="I32" s="630"/>
      <c r="J32" s="630"/>
      <c r="K32" s="630"/>
      <c r="L32" s="220"/>
      <c r="R32" s="272"/>
    </row>
    <row r="33" spans="2:18" ht="64" customHeight="1" x14ac:dyDescent="0.3">
      <c r="B33" s="94"/>
      <c r="C33" s="627"/>
      <c r="D33" s="628"/>
      <c r="E33" s="628"/>
      <c r="F33" s="628"/>
      <c r="G33" s="628"/>
      <c r="H33" s="628"/>
      <c r="I33" s="628"/>
      <c r="J33" s="628"/>
      <c r="K33" s="629"/>
      <c r="L33" s="220"/>
    </row>
    <row r="34" spans="2:18" ht="10" customHeight="1" x14ac:dyDescent="0.35">
      <c r="B34" s="94"/>
      <c r="C34" s="269"/>
      <c r="D34" s="269"/>
      <c r="E34" s="269"/>
      <c r="F34" s="269"/>
      <c r="G34" s="269"/>
      <c r="H34" s="269"/>
      <c r="L34" s="220"/>
      <c r="R34"/>
    </row>
    <row r="35" spans="2:18" ht="22" customHeight="1" x14ac:dyDescent="0.3">
      <c r="B35" s="271"/>
      <c r="C35" s="630" t="s">
        <v>263</v>
      </c>
      <c r="D35" s="630"/>
      <c r="E35" s="630"/>
      <c r="F35" s="630"/>
      <c r="G35" s="630"/>
      <c r="H35" s="630"/>
      <c r="I35" s="630"/>
      <c r="J35" s="630"/>
      <c r="K35" s="630"/>
      <c r="L35" s="220"/>
    </row>
    <row r="36" spans="2:18" ht="64" customHeight="1" x14ac:dyDescent="0.3">
      <c r="B36" s="94"/>
      <c r="C36" s="627"/>
      <c r="D36" s="628"/>
      <c r="E36" s="628"/>
      <c r="F36" s="628"/>
      <c r="G36" s="628"/>
      <c r="H36" s="628"/>
      <c r="I36" s="628"/>
      <c r="J36" s="628"/>
      <c r="K36" s="629"/>
      <c r="L36" s="220"/>
    </row>
    <row r="37" spans="2:18" ht="10" customHeight="1" x14ac:dyDescent="0.35">
      <c r="B37" s="94"/>
      <c r="C37" s="269"/>
      <c r="D37" s="269"/>
      <c r="E37" s="269"/>
      <c r="F37" s="269"/>
      <c r="G37" s="269"/>
      <c r="H37" s="269"/>
      <c r="L37" s="220"/>
      <c r="R37"/>
    </row>
    <row r="38" spans="2:18" ht="32.15" customHeight="1" x14ac:dyDescent="0.3">
      <c r="B38" s="271"/>
      <c r="C38" s="626" t="s">
        <v>302</v>
      </c>
      <c r="D38" s="626"/>
      <c r="E38" s="626"/>
      <c r="F38" s="626"/>
      <c r="G38" s="626"/>
      <c r="H38" s="626"/>
      <c r="I38" s="626"/>
      <c r="J38" s="631"/>
      <c r="K38" s="28"/>
      <c r="L38" s="220"/>
    </row>
    <row r="39" spans="2:18" ht="24" customHeight="1" x14ac:dyDescent="0.3">
      <c r="B39" s="271"/>
      <c r="C39" s="626" t="str">
        <f>IF(K38="Oui","* Lesquelles?","")</f>
        <v/>
      </c>
      <c r="D39" s="626"/>
      <c r="E39" s="626"/>
      <c r="F39" s="626"/>
      <c r="G39" s="626"/>
      <c r="H39" s="626"/>
      <c r="I39" s="626"/>
      <c r="J39" s="626"/>
      <c r="K39" s="626"/>
      <c r="L39" s="220"/>
    </row>
    <row r="40" spans="2:18" ht="28" customHeight="1" x14ac:dyDescent="0.3">
      <c r="B40" s="271"/>
      <c r="C40" s="625"/>
      <c r="D40" s="625"/>
      <c r="E40" s="625"/>
      <c r="F40" s="625"/>
      <c r="G40" s="625"/>
      <c r="H40" s="625"/>
      <c r="I40" s="625"/>
      <c r="J40" s="625"/>
      <c r="K40" s="625"/>
      <c r="L40" s="220"/>
    </row>
    <row r="41" spans="2:18" ht="28" customHeight="1" x14ac:dyDescent="0.3">
      <c r="B41" s="271"/>
      <c r="C41" s="625"/>
      <c r="D41" s="625"/>
      <c r="E41" s="625"/>
      <c r="F41" s="625"/>
      <c r="G41" s="625"/>
      <c r="H41" s="625"/>
      <c r="I41" s="625"/>
      <c r="J41" s="625"/>
      <c r="K41" s="625"/>
      <c r="L41" s="220"/>
      <c r="N41" s="274"/>
    </row>
    <row r="42" spans="2:18" ht="28" customHeight="1" x14ac:dyDescent="0.3">
      <c r="B42" s="271"/>
      <c r="C42" s="625"/>
      <c r="D42" s="625"/>
      <c r="E42" s="625"/>
      <c r="F42" s="625"/>
      <c r="G42" s="625"/>
      <c r="H42" s="625"/>
      <c r="I42" s="625"/>
      <c r="J42" s="625"/>
      <c r="K42" s="625"/>
      <c r="L42" s="220"/>
      <c r="N42" s="274"/>
    </row>
    <row r="43" spans="2:18" ht="10" customHeight="1" x14ac:dyDescent="0.3">
      <c r="B43" s="163"/>
      <c r="C43" s="273"/>
      <c r="D43" s="273"/>
      <c r="E43" s="273"/>
      <c r="F43" s="275"/>
      <c r="G43" s="275"/>
      <c r="H43" s="275"/>
      <c r="I43" s="275"/>
      <c r="J43" s="275"/>
      <c r="K43" s="275"/>
      <c r="L43" s="220"/>
      <c r="O43" s="149"/>
    </row>
    <row r="44" spans="2:18" ht="32.15" customHeight="1" x14ac:dyDescent="0.3">
      <c r="B44" s="271"/>
      <c r="C44" s="626" t="s">
        <v>303</v>
      </c>
      <c r="D44" s="626"/>
      <c r="E44" s="626"/>
      <c r="F44" s="626"/>
      <c r="G44" s="626"/>
      <c r="H44" s="626"/>
      <c r="I44" s="626"/>
      <c r="J44" s="631"/>
      <c r="K44" s="28"/>
      <c r="L44" s="220"/>
      <c r="N44" s="87"/>
    </row>
    <row r="45" spans="2:18" ht="24" customHeight="1" x14ac:dyDescent="0.3">
      <c r="B45" s="163"/>
      <c r="C45" s="626" t="str">
        <f>IF(K44="Oui","* Mentionnez les prochaines actions en vue de votre développement commercial",IF(K44="Non","* Pourquoi?",""))</f>
        <v/>
      </c>
      <c r="D45" s="626"/>
      <c r="E45" s="626"/>
      <c r="F45" s="626"/>
      <c r="G45" s="626"/>
      <c r="H45" s="626"/>
      <c r="I45" s="626"/>
      <c r="J45" s="626"/>
      <c r="K45" s="626"/>
      <c r="L45" s="220"/>
    </row>
    <row r="46" spans="2:18" ht="28" customHeight="1" x14ac:dyDescent="0.3">
      <c r="B46" s="163"/>
      <c r="C46" s="625"/>
      <c r="D46" s="625"/>
      <c r="E46" s="625"/>
      <c r="F46" s="625"/>
      <c r="G46" s="625"/>
      <c r="H46" s="625"/>
      <c r="I46" s="625"/>
      <c r="J46" s="625"/>
      <c r="K46" s="625"/>
      <c r="L46" s="220"/>
    </row>
    <row r="47" spans="2:18" ht="28" customHeight="1" x14ac:dyDescent="0.3">
      <c r="B47" s="163"/>
      <c r="C47" s="625"/>
      <c r="D47" s="625"/>
      <c r="E47" s="625"/>
      <c r="F47" s="625"/>
      <c r="G47" s="625"/>
      <c r="H47" s="625"/>
      <c r="I47" s="625"/>
      <c r="J47" s="625"/>
      <c r="K47" s="625"/>
      <c r="L47" s="220"/>
    </row>
    <row r="48" spans="2:18" ht="28" customHeight="1" x14ac:dyDescent="0.3">
      <c r="B48" s="163"/>
      <c r="C48" s="625"/>
      <c r="D48" s="625"/>
      <c r="E48" s="625"/>
      <c r="F48" s="625"/>
      <c r="G48" s="625"/>
      <c r="H48" s="625"/>
      <c r="I48" s="625"/>
      <c r="J48" s="625"/>
      <c r="K48" s="625"/>
      <c r="L48" s="220"/>
    </row>
    <row r="49" spans="2:12" ht="10" customHeight="1" thickBot="1" x14ac:dyDescent="0.35">
      <c r="B49" s="276"/>
      <c r="C49" s="240"/>
      <c r="D49" s="240"/>
      <c r="E49" s="240"/>
      <c r="F49" s="240"/>
      <c r="G49" s="240"/>
      <c r="H49" s="240"/>
      <c r="I49" s="240"/>
      <c r="J49" s="240"/>
      <c r="K49" s="240"/>
      <c r="L49" s="277"/>
    </row>
    <row r="50" spans="2:12" ht="14.5" thickBot="1" x14ac:dyDescent="0.35">
      <c r="B50" s="1"/>
    </row>
    <row r="51" spans="2:12" ht="10" customHeight="1" x14ac:dyDescent="0.3">
      <c r="B51" s="404"/>
      <c r="C51" s="405"/>
      <c r="D51" s="405"/>
      <c r="E51" s="405"/>
      <c r="F51" s="405"/>
      <c r="G51" s="405"/>
      <c r="H51" s="405"/>
      <c r="I51" s="405"/>
      <c r="J51" s="405"/>
      <c r="K51" s="405"/>
      <c r="L51" s="406"/>
    </row>
    <row r="52" spans="2:12" ht="28" customHeight="1" x14ac:dyDescent="0.3">
      <c r="B52" s="407"/>
      <c r="C52" s="656" t="s">
        <v>292</v>
      </c>
      <c r="D52" s="657"/>
      <c r="E52" s="657"/>
      <c r="F52" s="657"/>
      <c r="G52" s="657"/>
      <c r="H52" s="657"/>
      <c r="I52" s="657"/>
      <c r="J52" s="657"/>
      <c r="K52" s="658"/>
      <c r="L52" s="408"/>
    </row>
    <row r="53" spans="2:12" s="78" customFormat="1" ht="15.5" x14ac:dyDescent="0.35">
      <c r="B53" s="409"/>
      <c r="C53" s="659" t="s">
        <v>293</v>
      </c>
      <c r="D53" s="660"/>
      <c r="E53" s="660"/>
      <c r="F53" s="660"/>
      <c r="G53" s="660"/>
      <c r="H53" s="660"/>
      <c r="I53" s="660"/>
      <c r="J53" s="660"/>
      <c r="K53" s="661"/>
      <c r="L53" s="410"/>
    </row>
    <row r="54" spans="2:12" ht="46" customHeight="1" x14ac:dyDescent="0.3">
      <c r="B54" s="411"/>
      <c r="C54" s="662"/>
      <c r="D54" s="663"/>
      <c r="E54" s="663"/>
      <c r="F54" s="663"/>
      <c r="G54" s="663"/>
      <c r="H54" s="663"/>
      <c r="I54" s="663"/>
      <c r="J54" s="663"/>
      <c r="K54" s="664"/>
      <c r="L54" s="408"/>
    </row>
    <row r="55" spans="2:12" ht="10" customHeight="1" x14ac:dyDescent="0.3">
      <c r="B55" s="411"/>
      <c r="C55" s="412"/>
      <c r="D55" s="413"/>
      <c r="E55" s="413"/>
      <c r="F55" s="413"/>
      <c r="G55" s="413"/>
      <c r="H55" s="413"/>
      <c r="I55" s="413"/>
      <c r="J55" s="413"/>
      <c r="K55" s="414"/>
      <c r="L55" s="408"/>
    </row>
    <row r="56" spans="2:12" s="78" customFormat="1" x14ac:dyDescent="0.35">
      <c r="B56" s="409"/>
      <c r="C56" s="665" t="s">
        <v>294</v>
      </c>
      <c r="D56" s="666"/>
      <c r="E56" s="415"/>
      <c r="F56" s="665" t="s">
        <v>295</v>
      </c>
      <c r="G56" s="666"/>
      <c r="H56" s="416"/>
      <c r="I56" s="417"/>
      <c r="J56" s="417"/>
      <c r="K56" s="418"/>
      <c r="L56" s="410"/>
    </row>
    <row r="57" spans="2:12" s="78" customFormat="1" x14ac:dyDescent="0.35">
      <c r="B57" s="409"/>
      <c r="C57" s="667" t="s">
        <v>296</v>
      </c>
      <c r="D57" s="668"/>
      <c r="E57" s="419" t="str">
        <f>IF(E56="","",E56*0.7)</f>
        <v/>
      </c>
      <c r="F57" s="668" t="s">
        <v>297</v>
      </c>
      <c r="G57" s="668"/>
      <c r="H57" s="419" t="str">
        <f>IF(H56="","",IF(H56-E57&lt;0,0,H56-E57))</f>
        <v/>
      </c>
      <c r="I57" s="417"/>
      <c r="J57" s="417"/>
      <c r="K57" s="418"/>
      <c r="L57" s="410"/>
    </row>
    <row r="58" spans="2:12" s="78" customFormat="1" x14ac:dyDescent="0.35">
      <c r="B58" s="409"/>
      <c r="C58" s="667" t="s">
        <v>298</v>
      </c>
      <c r="D58" s="668"/>
      <c r="E58" s="419" t="str">
        <f>IF(E56="","",E56*0.3)</f>
        <v/>
      </c>
      <c r="F58" s="668" t="s">
        <v>299</v>
      </c>
      <c r="G58" s="668"/>
      <c r="H58" s="419" t="str">
        <f>IF(H56="","",IF(H56-E57&lt;E58,E58-H57))</f>
        <v/>
      </c>
      <c r="I58" s="417"/>
      <c r="J58" s="417"/>
      <c r="K58" s="418"/>
      <c r="L58" s="410"/>
    </row>
    <row r="59" spans="2:12" s="78" customFormat="1" x14ac:dyDescent="0.35">
      <c r="B59" s="409"/>
      <c r="C59" s="420"/>
      <c r="D59" s="417"/>
      <c r="E59" s="417"/>
      <c r="F59" s="668" t="s">
        <v>300</v>
      </c>
      <c r="G59" s="668"/>
      <c r="H59" s="419" t="str">
        <f>IF(H56="","",IF(AND(H56-E57&lt;0,H56-E57&lt;E58),E57-H56,0))</f>
        <v/>
      </c>
      <c r="I59" s="417"/>
      <c r="J59" s="417"/>
      <c r="K59" s="418"/>
      <c r="L59" s="410"/>
    </row>
    <row r="60" spans="2:12" ht="10" customHeight="1" x14ac:dyDescent="0.3">
      <c r="B60" s="411"/>
      <c r="C60" s="421"/>
      <c r="D60" s="422"/>
      <c r="E60" s="422"/>
      <c r="F60" s="422"/>
      <c r="G60" s="422"/>
      <c r="H60" s="422"/>
      <c r="I60" s="422"/>
      <c r="J60" s="422"/>
      <c r="K60" s="423"/>
      <c r="L60" s="408"/>
    </row>
    <row r="61" spans="2:12" ht="10" customHeight="1" thickBot="1" x14ac:dyDescent="0.35">
      <c r="B61" s="424"/>
      <c r="C61" s="425"/>
      <c r="D61" s="425"/>
      <c r="E61" s="425"/>
      <c r="F61" s="425"/>
      <c r="G61" s="425"/>
      <c r="H61" s="425"/>
      <c r="I61" s="425"/>
      <c r="J61" s="425"/>
      <c r="K61" s="425"/>
      <c r="L61" s="426"/>
    </row>
    <row r="62" spans="2:12" x14ac:dyDescent="0.3">
      <c r="B62" s="1"/>
    </row>
    <row r="63" spans="2:12" x14ac:dyDescent="0.3">
      <c r="B63" s="1"/>
    </row>
  </sheetData>
  <sheetProtection algorithmName="SHA-512" hashValue="vUM5hCDXhl8oycRhd/0V7OhiaAX6W2Sn8eWiU4966DaRHTQcAvfdoJtVPp8AschFRPsvmtFrNN98JAOMtmdL4w==" saltValue="2vEtSYkZmHCJLk5GLh+quQ==" spinCount="100000" sheet="1" objects="1" scenarios="1" formatRows="0"/>
  <mergeCells count="55">
    <mergeCell ref="C57:D57"/>
    <mergeCell ref="F57:G57"/>
    <mergeCell ref="C58:D58"/>
    <mergeCell ref="F58:G58"/>
    <mergeCell ref="F59:G59"/>
    <mergeCell ref="C52:K52"/>
    <mergeCell ref="C53:K53"/>
    <mergeCell ref="C54:K54"/>
    <mergeCell ref="C56:D56"/>
    <mergeCell ref="F56:G56"/>
    <mergeCell ref="N9:O9"/>
    <mergeCell ref="C11:K11"/>
    <mergeCell ref="F13:K13"/>
    <mergeCell ref="F14:K14"/>
    <mergeCell ref="D20:K20"/>
    <mergeCell ref="D21:K21"/>
    <mergeCell ref="C1:L1"/>
    <mergeCell ref="C7:K7"/>
    <mergeCell ref="D17:K17"/>
    <mergeCell ref="D18:K18"/>
    <mergeCell ref="D19:K19"/>
    <mergeCell ref="D16:K16"/>
    <mergeCell ref="C9:K9"/>
    <mergeCell ref="R16:R17"/>
    <mergeCell ref="R19:R22"/>
    <mergeCell ref="R23:R25"/>
    <mergeCell ref="R27:R28"/>
    <mergeCell ref="C33:K33"/>
    <mergeCell ref="J24:K24"/>
    <mergeCell ref="C24:F24"/>
    <mergeCell ref="D22:K22"/>
    <mergeCell ref="C31:K31"/>
    <mergeCell ref="C25:F25"/>
    <mergeCell ref="C26:F26"/>
    <mergeCell ref="C27:F27"/>
    <mergeCell ref="C28:F28"/>
    <mergeCell ref="C29:F29"/>
    <mergeCell ref="J25:K25"/>
    <mergeCell ref="J26:K26"/>
    <mergeCell ref="J27:K27"/>
    <mergeCell ref="J28:K28"/>
    <mergeCell ref="J29:K29"/>
    <mergeCell ref="C48:K48"/>
    <mergeCell ref="C45:K45"/>
    <mergeCell ref="C36:K36"/>
    <mergeCell ref="C32:K32"/>
    <mergeCell ref="C35:K35"/>
    <mergeCell ref="C38:J38"/>
    <mergeCell ref="C40:K40"/>
    <mergeCell ref="C39:K39"/>
    <mergeCell ref="C41:K41"/>
    <mergeCell ref="C42:K42"/>
    <mergeCell ref="C44:J44"/>
    <mergeCell ref="C46:K46"/>
    <mergeCell ref="C47:K47"/>
  </mergeCells>
  <conditionalFormatting sqref="C40:K42">
    <cfRule type="expression" dxfId="5" priority="1">
      <formula>$C$39&lt;&gt;""</formula>
    </cfRule>
  </conditionalFormatting>
  <conditionalFormatting sqref="C46:K48">
    <cfRule type="expression" dxfId="4" priority="4">
      <formula>$K$44&lt;&gt;""</formula>
    </cfRule>
  </conditionalFormatting>
  <conditionalFormatting sqref="H25:H29">
    <cfRule type="expression" dxfId="3" priority="13">
      <formula>C25&lt;&gt;""</formula>
    </cfRule>
  </conditionalFormatting>
  <conditionalFormatting sqref="J25:K29">
    <cfRule type="expression" dxfId="2" priority="8">
      <formula>C25&lt;&gt;""</formula>
    </cfRule>
  </conditionalFormatting>
  <hyperlinks>
    <hyperlink ref="D16:K16" location="Liste_Oeuvres!N7" display="Inscrire le titre des œuvres concernées par le projet à l'an 2 - onglet Liste_Oeuvres cliquer ici" xr:uid="{D1E49A07-69BF-4C53-A4DE-474B0DB23458}"/>
    <hyperlink ref="D20:K20" location="Formulaire_Demande!F155" display="Compléter la section Rapport final des sources de financement - Section H cliquer ici" xr:uid="{135AEAA2-CF2F-474C-9FA1-E6F8DBEC9A67}"/>
    <hyperlink ref="D19:K19" location="Budget_Détaillé!J15" display="Compléter la section Rapport final du budget - onglet Budget_détaillé cliquer ici" xr:uid="{4DB48C20-6302-4039-9E28-08AAA058E157}"/>
    <hyperlink ref="D18:K18" location="Prévision_Ventes_Détail!E14" display="Compléter la section Rapport final ventes (œuvres ou droits) - onglet Prévision_Ventes_Détail cliquer ici" xr:uid="{7D17723C-F5C4-4CFD-9A85-1C6EC7311BD4}"/>
    <hyperlink ref="D17:K17" location="Description_Activités!G13" display="Compléter la section Rapport final des activités - onglet Description_Activités cliquer ici" xr:uid="{A5F10C67-37D7-4D34-B66F-407A49165D19}"/>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électionner dans la liste" xr:uid="{B106EDF4-E76B-4F67-8777-0B51D020714C}">
          <x14:formula1>
            <xm:f>Paramètres!$E$2:$E$3</xm:f>
          </x14:formula1>
          <xm:sqref>K44 K38 H25:H29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0EFFD-7F7D-4064-9EB9-FE6D7CB7BCDB}">
  <sheetPr>
    <tabColor theme="3" tint="0.59999389629810485"/>
  </sheetPr>
  <dimension ref="A1:F98"/>
  <sheetViews>
    <sheetView showGridLines="0" workbookViewId="0"/>
  </sheetViews>
  <sheetFormatPr baseColWidth="10" defaultRowHeight="14.5" x14ac:dyDescent="0.35"/>
  <cols>
    <col min="1" max="1" width="50.453125" customWidth="1"/>
    <col min="2" max="2" width="80.81640625" style="354" customWidth="1"/>
    <col min="3" max="3" width="10.54296875" style="270" customWidth="1"/>
    <col min="4" max="4" width="70.54296875" customWidth="1"/>
    <col min="5" max="5" width="8.7265625" style="363" customWidth="1"/>
    <col min="6" max="6" width="70.54296875" customWidth="1"/>
  </cols>
  <sheetData>
    <row r="1" spans="1:6" ht="40" customHeight="1" thickBot="1" x14ac:dyDescent="0.4">
      <c r="A1" s="346" t="s">
        <v>224</v>
      </c>
      <c r="B1" s="347"/>
      <c r="C1" s="348"/>
      <c r="D1" s="669" t="s">
        <v>143</v>
      </c>
      <c r="E1" s="670"/>
    </row>
    <row r="2" spans="1:6" ht="24" customHeight="1" thickBot="1" x14ac:dyDescent="0.4">
      <c r="A2" s="349" t="s">
        <v>48</v>
      </c>
      <c r="B2" s="350">
        <f>+Formulaire_Demande!F23</f>
        <v>0</v>
      </c>
      <c r="C2" s="351"/>
      <c r="D2" s="352" t="s">
        <v>152</v>
      </c>
      <c r="E2" s="17"/>
      <c r="F2" s="354"/>
    </row>
    <row r="3" spans="1:6" ht="22" customHeight="1" thickBot="1" x14ac:dyDescent="0.4">
      <c r="A3" s="355" t="s">
        <v>128</v>
      </c>
      <c r="B3" s="356">
        <f>+Formulaire_Demande!F64</f>
        <v>0</v>
      </c>
      <c r="D3" s="355" t="s">
        <v>155</v>
      </c>
      <c r="E3" s="17"/>
    </row>
    <row r="4" spans="1:6" ht="22" customHeight="1" thickBot="1" x14ac:dyDescent="0.4">
      <c r="A4" s="357" t="s">
        <v>206</v>
      </c>
      <c r="B4" s="44" t="s">
        <v>264</v>
      </c>
      <c r="D4" s="355" t="s">
        <v>154</v>
      </c>
      <c r="E4" s="17"/>
    </row>
    <row r="5" spans="1:6" ht="22" customHeight="1" thickBot="1" x14ac:dyDescent="0.4">
      <c r="A5" s="357" t="s">
        <v>207</v>
      </c>
      <c r="B5" s="44" t="s">
        <v>264</v>
      </c>
      <c r="D5" s="359" t="s">
        <v>153</v>
      </c>
      <c r="E5" s="353" t="e">
        <f>IF(B27="","",IF(B27&lt;30%,"Non","Oui"))</f>
        <v>#DIV/0!</v>
      </c>
    </row>
    <row r="6" spans="1:6" ht="18.5" x14ac:dyDescent="0.35">
      <c r="A6" s="360" t="s">
        <v>119</v>
      </c>
      <c r="B6" s="361"/>
      <c r="C6" s="362"/>
    </row>
    <row r="7" spans="1:6" ht="50.15" customHeight="1" x14ac:dyDescent="0.35">
      <c r="A7" s="364" t="s">
        <v>129</v>
      </c>
      <c r="B7" s="365">
        <f>Formulaire_Demande!F58</f>
        <v>0</v>
      </c>
      <c r="E7" s="366"/>
    </row>
    <row r="8" spans="1:6" ht="40" customHeight="1" x14ac:dyDescent="0.35">
      <c r="A8" s="355" t="s">
        <v>209</v>
      </c>
      <c r="B8" s="367">
        <f>Formulaire_Demande!F60</f>
        <v>0</v>
      </c>
      <c r="D8" s="368"/>
      <c r="E8" s="366"/>
    </row>
    <row r="9" spans="1:6" ht="51.65" customHeight="1" x14ac:dyDescent="0.35">
      <c r="A9" s="369" t="s">
        <v>237</v>
      </c>
      <c r="B9" s="31">
        <f>Formulaire_Demande!F62</f>
        <v>0</v>
      </c>
      <c r="C9" s="20"/>
    </row>
    <row r="10" spans="1:6" x14ac:dyDescent="0.35">
      <c r="A10" s="370"/>
      <c r="B10" s="356"/>
    </row>
    <row r="11" spans="1:6" x14ac:dyDescent="0.35">
      <c r="A11" s="370"/>
      <c r="B11" s="356"/>
    </row>
    <row r="12" spans="1:6" ht="18.5" x14ac:dyDescent="0.35">
      <c r="A12" s="360" t="s">
        <v>120</v>
      </c>
      <c r="B12" s="371"/>
    </row>
    <row r="13" spans="1:6" ht="51.65" customHeight="1" x14ac:dyDescent="0.35">
      <c r="A13" s="349" t="s">
        <v>144</v>
      </c>
      <c r="B13" s="18" t="s">
        <v>160</v>
      </c>
      <c r="D13" s="372"/>
    </row>
    <row r="14" spans="1:6" ht="59.15" customHeight="1" x14ac:dyDescent="0.35">
      <c r="A14" s="369" t="s">
        <v>121</v>
      </c>
      <c r="B14" s="19" t="s">
        <v>160</v>
      </c>
      <c r="D14" s="372"/>
    </row>
    <row r="15" spans="1:6" x14ac:dyDescent="0.35">
      <c r="A15" s="370"/>
      <c r="B15" s="356"/>
    </row>
    <row r="16" spans="1:6" x14ac:dyDescent="0.35">
      <c r="A16" s="370"/>
      <c r="B16" s="356"/>
    </row>
    <row r="17" spans="1:5" ht="18.5" x14ac:dyDescent="0.35">
      <c r="A17" s="360" t="s">
        <v>122</v>
      </c>
      <c r="B17" s="361"/>
    </row>
    <row r="18" spans="1:5" ht="18" customHeight="1" x14ac:dyDescent="0.35">
      <c r="A18" s="349" t="s">
        <v>142</v>
      </c>
      <c r="B18" s="373">
        <f>+Formulaire_Demande!E146</f>
        <v>0</v>
      </c>
      <c r="C18" s="374"/>
    </row>
    <row r="19" spans="1:5" ht="18" customHeight="1" x14ac:dyDescent="0.35">
      <c r="A19" s="355" t="s">
        <v>225</v>
      </c>
      <c r="B19" s="375">
        <f>+Formulaire_Demande!E158</f>
        <v>0</v>
      </c>
      <c r="C19" s="374"/>
    </row>
    <row r="20" spans="1:5" ht="18" customHeight="1" x14ac:dyDescent="0.35">
      <c r="A20" s="355" t="s">
        <v>290</v>
      </c>
      <c r="B20" s="375">
        <f>Budget_Détaillé!L58</f>
        <v>0</v>
      </c>
      <c r="C20" s="374"/>
    </row>
    <row r="21" spans="1:5" ht="18" customHeight="1" x14ac:dyDescent="0.35">
      <c r="A21" s="355" t="s">
        <v>127</v>
      </c>
      <c r="B21" s="375">
        <f>+Formulaire_Demande!E157</f>
        <v>0</v>
      </c>
      <c r="C21" s="374"/>
    </row>
    <row r="22" spans="1:5" ht="18" customHeight="1" x14ac:dyDescent="0.35">
      <c r="A22" s="355" t="s">
        <v>255</v>
      </c>
      <c r="B22" s="375">
        <f>IF(Formulaire_Demande!E159="","",Formulaire_Demande!E159)</f>
        <v>0</v>
      </c>
      <c r="C22" s="374"/>
    </row>
    <row r="23" spans="1:5" ht="18" customHeight="1" x14ac:dyDescent="0.35">
      <c r="A23" s="355" t="s">
        <v>256</v>
      </c>
      <c r="B23" s="375">
        <f>IF(Formulaire_Demande!E163="","",Formulaire_Demande!E163)</f>
        <v>0</v>
      </c>
      <c r="C23" s="374"/>
    </row>
    <row r="24" spans="1:5" ht="18" customHeight="1" x14ac:dyDescent="0.35">
      <c r="A24" s="355" t="s">
        <v>257</v>
      </c>
      <c r="B24" s="375">
        <f>IF(Formulaire_Demande!E167="","",Formulaire_Demande!E167)</f>
        <v>0</v>
      </c>
      <c r="C24" s="374"/>
    </row>
    <row r="25" spans="1:5" ht="18" customHeight="1" x14ac:dyDescent="0.35">
      <c r="A25" s="355" t="s">
        <v>130</v>
      </c>
      <c r="B25" s="376">
        <f>SUM(B21:B24,B19)</f>
        <v>0</v>
      </c>
      <c r="C25" s="374"/>
    </row>
    <row r="26" spans="1:5" ht="18" customHeight="1" x14ac:dyDescent="0.35">
      <c r="A26" s="355" t="s">
        <v>258</v>
      </c>
      <c r="B26" s="377">
        <f>IFERROR(B21/B18,0)</f>
        <v>0</v>
      </c>
      <c r="C26" s="374"/>
    </row>
    <row r="27" spans="1:5" ht="18" customHeight="1" x14ac:dyDescent="0.35">
      <c r="A27" s="355" t="s">
        <v>259</v>
      </c>
      <c r="B27" s="56" t="e">
        <f>SUM(B19,B22,B23)/B18</f>
        <v>#DIV/0!</v>
      </c>
      <c r="C27" s="22"/>
    </row>
    <row r="28" spans="1:5" ht="18" customHeight="1" x14ac:dyDescent="0.35">
      <c r="A28" s="355"/>
      <c r="B28" s="56"/>
      <c r="C28" s="22"/>
    </row>
    <row r="29" spans="1:5" ht="18" customHeight="1" x14ac:dyDescent="0.35">
      <c r="A29" s="355"/>
      <c r="B29" s="21"/>
      <c r="C29" s="22"/>
    </row>
    <row r="30" spans="1:5" ht="18.5" x14ac:dyDescent="0.35">
      <c r="A30" s="360" t="s">
        <v>125</v>
      </c>
      <c r="B30" s="361"/>
    </row>
    <row r="31" spans="1:5" ht="40.5" customHeight="1" x14ac:dyDescent="0.35">
      <c r="A31" s="378" t="s">
        <v>134</v>
      </c>
      <c r="B31" s="379">
        <f>+Formulaire_Demande!F77</f>
        <v>0</v>
      </c>
      <c r="D31" s="270"/>
      <c r="E31" s="380"/>
    </row>
    <row r="32" spans="1:5" ht="40.5" customHeight="1" x14ac:dyDescent="0.35">
      <c r="A32" s="364" t="s">
        <v>138</v>
      </c>
      <c r="B32" s="381">
        <f>+Formulaire_Demande!F79</f>
        <v>0</v>
      </c>
      <c r="D32" s="270"/>
      <c r="E32" s="380"/>
    </row>
    <row r="33" spans="1:5" ht="40.5" customHeight="1" x14ac:dyDescent="0.35">
      <c r="A33" s="364" t="s">
        <v>137</v>
      </c>
      <c r="B33" s="381">
        <f>+Formulaire_Demande!F81</f>
        <v>0</v>
      </c>
      <c r="D33" s="270"/>
      <c r="E33" s="380"/>
    </row>
    <row r="34" spans="1:5" ht="22" customHeight="1" x14ac:dyDescent="0.35">
      <c r="A34" s="355" t="s">
        <v>114</v>
      </c>
      <c r="B34" s="382" t="str">
        <f>+Formulaire_Demande!C71&amp;" "&amp;Formulaire_Demande!F71&amp;" "&amp;Formulaire_Demande!H71</f>
        <v xml:space="preserve">  </v>
      </c>
      <c r="C34" s="383"/>
    </row>
    <row r="35" spans="1:5" ht="22" customHeight="1" x14ac:dyDescent="0.35">
      <c r="A35" s="355" t="s">
        <v>117</v>
      </c>
      <c r="B35" s="382" t="str">
        <f>+Formulaire_Demande!C72&amp;" "&amp;Formulaire_Demande!F72&amp;" "&amp;Formulaire_Demande!H72</f>
        <v xml:space="preserve">  </v>
      </c>
      <c r="C35" s="383"/>
    </row>
    <row r="36" spans="1:5" ht="22" customHeight="1" x14ac:dyDescent="0.35">
      <c r="A36" s="355" t="s">
        <v>118</v>
      </c>
      <c r="B36" s="382" t="str">
        <f>+Formulaire_Demande!C73&amp;" "&amp;Formulaire_Demande!F73&amp;" "&amp;Formulaire_Demande!H73</f>
        <v xml:space="preserve">  </v>
      </c>
      <c r="C36" s="383"/>
    </row>
    <row r="37" spans="1:5" ht="22" customHeight="1" x14ac:dyDescent="0.35">
      <c r="A37" s="355" t="s">
        <v>115</v>
      </c>
      <c r="B37" s="382" t="str">
        <f>+Formulaire_Demande!C74&amp;" "&amp;Formulaire_Demande!F74&amp;" "&amp;Formulaire_Demande!H74</f>
        <v xml:space="preserve">  </v>
      </c>
      <c r="C37" s="383"/>
    </row>
    <row r="38" spans="1:5" ht="22" customHeight="1" x14ac:dyDescent="0.35">
      <c r="A38" s="355" t="s">
        <v>116</v>
      </c>
      <c r="B38" s="382" t="str">
        <f>+Formulaire_Demande!C75&amp;" "&amp;Formulaire_Demande!F75&amp;" "&amp;Formulaire_Demande!H75</f>
        <v xml:space="preserve">  </v>
      </c>
      <c r="C38" s="383"/>
    </row>
    <row r="39" spans="1:5" ht="50.15" customHeight="1" x14ac:dyDescent="0.35">
      <c r="A39" s="364" t="s">
        <v>151</v>
      </c>
      <c r="B39" s="381">
        <f>+Formulaire_Demande!F83</f>
        <v>0</v>
      </c>
      <c r="C39" s="383"/>
    </row>
    <row r="40" spans="1:5" ht="22.5" customHeight="1" x14ac:dyDescent="0.35">
      <c r="A40" s="355" t="s">
        <v>139</v>
      </c>
      <c r="B40" s="382">
        <f>+Formulaire_Demande!F85</f>
        <v>0</v>
      </c>
    </row>
    <row r="41" spans="1:5" ht="22.5" customHeight="1" x14ac:dyDescent="0.35">
      <c r="A41" s="355"/>
      <c r="B41" s="382" t="str">
        <f>IF(Formulaire_Demande!F86="","",Formulaire_Demande!F86)</f>
        <v/>
      </c>
    </row>
    <row r="42" spans="1:5" ht="22.5" customHeight="1" x14ac:dyDescent="0.35">
      <c r="A42" s="355"/>
      <c r="B42" s="382" t="str">
        <f>IF(Formulaire_Demande!F87="","",Formulaire_Demande!F87)</f>
        <v/>
      </c>
    </row>
    <row r="43" spans="1:5" ht="22.5" customHeight="1" x14ac:dyDescent="0.35">
      <c r="A43" s="355"/>
      <c r="B43" s="382" t="str">
        <f>IF(Formulaire_Demande!F88="","",Formulaire_Demande!F88)</f>
        <v/>
      </c>
    </row>
    <row r="44" spans="1:5" ht="22.5" customHeight="1" x14ac:dyDescent="0.35">
      <c r="A44" s="355"/>
      <c r="B44" s="382" t="str">
        <f>IF(Formulaire_Demande!F89="","",Formulaire_Demande!F89)</f>
        <v/>
      </c>
      <c r="E44" s="384"/>
    </row>
    <row r="45" spans="1:5" ht="61.5" customHeight="1" x14ac:dyDescent="0.35">
      <c r="A45" s="364" t="s">
        <v>162</v>
      </c>
      <c r="B45" s="32" t="s">
        <v>160</v>
      </c>
      <c r="C45" s="372"/>
      <c r="E45" s="384"/>
    </row>
    <row r="46" spans="1:5" ht="20.149999999999999" customHeight="1" x14ac:dyDescent="0.35">
      <c r="A46" s="355" t="s">
        <v>123</v>
      </c>
      <c r="B46" s="356">
        <f>COUNTA(Liste_Oeuvres!D15:D29)</f>
        <v>0</v>
      </c>
    </row>
    <row r="47" spans="1:5" ht="20.149999999999999" customHeight="1" x14ac:dyDescent="0.35">
      <c r="A47" s="355" t="s">
        <v>124</v>
      </c>
      <c r="B47" s="356">
        <f>IF(COUNTA(Liste_Oeuvres!O15:O29)&lt;=0,Liste_Oeuvres!H11,(COUNTA(Liste_Oeuvres!O15:O29)))</f>
        <v>0</v>
      </c>
      <c r="C47" s="385"/>
    </row>
    <row r="48" spans="1:5" ht="20.149999999999999" customHeight="1" x14ac:dyDescent="0.35">
      <c r="A48" s="355" t="s">
        <v>228</v>
      </c>
      <c r="B48" s="43">
        <f>IFERROR(Formulaire_Demande!F62/(Formulaire_Demande!F60+Formulaire_Demande!F62),0)</f>
        <v>0</v>
      </c>
      <c r="C48" s="34"/>
    </row>
    <row r="49" spans="1:6" ht="189.5" customHeight="1" x14ac:dyDescent="0.35">
      <c r="A49" s="364" t="s">
        <v>158</v>
      </c>
      <c r="B49" s="427" t="str">
        <f>_xlfn.TEXTJOIN(" / ",,D63,D64,D65,D66,D67,D68,D69,D70,D71,D72,D73,D74,D75,D76,D77,D78,D79,D80,D81,D82,D83,D84,D85,D86,D87,D88,D89,D90,D91,D92,D93,D94,D95,D96,D97,D98,F63,F64,F65,F66,F67,F68,F69,F70,F71,F72,F73,F74,F75,F76,F77,F78,F79,F80,F81,F82,F83,F84,F85,F86,F87,F88,F89,F90,F91,F92,F93,F94,F95,F96,F97,F98)</f>
        <v/>
      </c>
      <c r="C49" s="385"/>
    </row>
    <row r="50" spans="1:6" ht="20.149999999999999" customHeight="1" x14ac:dyDescent="0.35">
      <c r="A50" s="355"/>
      <c r="B50" s="386"/>
      <c r="C50" s="385"/>
    </row>
    <row r="51" spans="1:6" ht="20.149999999999999" customHeight="1" x14ac:dyDescent="0.35">
      <c r="A51" s="360" t="s">
        <v>126</v>
      </c>
      <c r="B51" s="361"/>
      <c r="C51" s="385"/>
    </row>
    <row r="52" spans="1:6" ht="20.149999999999999" customHeight="1" x14ac:dyDescent="0.35">
      <c r="A52" s="349"/>
      <c r="B52" s="358"/>
      <c r="C52" s="385"/>
    </row>
    <row r="53" spans="1:6" ht="20.149999999999999" customHeight="1" x14ac:dyDescent="0.35">
      <c r="A53" s="355" t="s">
        <v>283</v>
      </c>
      <c r="B53" s="356" t="str">
        <f>"Année"&amp;" "&amp;Formulaire_Demande!G179&amp;" = "&amp;Formulaire_Demande!H179&amp;" $;"&amp;" Année"&amp;" "&amp;Formulaire_Demande!G180&amp;" = "&amp;Formulaire_Demande!H180&amp;" $"</f>
        <v>Année  =  $; Année  =  $</v>
      </c>
      <c r="C53" s="385"/>
    </row>
    <row r="54" spans="1:6" ht="20.149999999999999" customHeight="1" x14ac:dyDescent="0.35">
      <c r="A54" s="369" t="s">
        <v>284</v>
      </c>
      <c r="B54" s="387" t="str">
        <f>"Année"&amp;" "&amp;Formulaire_Demande!G181&amp;" = "&amp;Formulaire_Demande!H181&amp;" $;"&amp;" Année"&amp;" "&amp;Formulaire_Demande!G182&amp;" = "&amp;Formulaire_Demande!H182&amp;" $"</f>
        <v>Année  =  $; Année  =  $</v>
      </c>
      <c r="C54" s="385"/>
    </row>
    <row r="55" spans="1:6" ht="20.149999999999999" customHeight="1" x14ac:dyDescent="0.35">
      <c r="A55" s="355"/>
      <c r="B55" s="356"/>
      <c r="C55" s="385"/>
    </row>
    <row r="56" spans="1:6" ht="20.149999999999999" customHeight="1" x14ac:dyDescent="0.35">
      <c r="A56" s="370"/>
      <c r="B56" s="356"/>
      <c r="C56" s="385"/>
    </row>
    <row r="57" spans="1:6" ht="20.149999999999999" customHeight="1" x14ac:dyDescent="0.35">
      <c r="A57" s="360" t="s">
        <v>140</v>
      </c>
      <c r="B57" s="361"/>
      <c r="C57" s="385"/>
    </row>
    <row r="58" spans="1:6" ht="20.149999999999999" customHeight="1" x14ac:dyDescent="0.35">
      <c r="A58" s="369" t="s">
        <v>291</v>
      </c>
      <c r="B58" s="23" t="s">
        <v>161</v>
      </c>
      <c r="C58"/>
    </row>
    <row r="59" spans="1:6" ht="20.149999999999999" customHeight="1" x14ac:dyDescent="0.35">
      <c r="A59" s="388"/>
      <c r="B59" s="389"/>
      <c r="C59" s="385"/>
    </row>
    <row r="60" spans="1:6" ht="20.149999999999999" customHeight="1" x14ac:dyDescent="0.35">
      <c r="B60" s="390"/>
      <c r="C60" s="385"/>
    </row>
    <row r="61" spans="1:6" ht="20.149999999999999" customHeight="1" x14ac:dyDescent="0.35">
      <c r="A61" s="391" t="s">
        <v>216</v>
      </c>
      <c r="B61" s="392"/>
      <c r="C61" s="385"/>
    </row>
    <row r="62" spans="1:6" ht="43.5" customHeight="1" x14ac:dyDescent="0.35">
      <c r="A62" s="393" t="s">
        <v>217</v>
      </c>
      <c r="B62" s="44" t="s">
        <v>160</v>
      </c>
      <c r="C62" s="385"/>
      <c r="D62" s="428" t="s">
        <v>210</v>
      </c>
      <c r="E62" s="429"/>
      <c r="F62" s="428" t="s">
        <v>211</v>
      </c>
    </row>
    <row r="63" spans="1:6" ht="30" customHeight="1" x14ac:dyDescent="0.35">
      <c r="A63" s="393" t="s">
        <v>218</v>
      </c>
      <c r="B63" s="44" t="s">
        <v>160</v>
      </c>
      <c r="C63" s="385"/>
      <c r="D63" s="394" t="str">
        <f>IF(Liste_Oeuvres!$D15="","",Liste_Oeuvres!$D15&amp;" "&amp;Liste_Oeuvres!$E15&amp;" "&amp;Liste_Oeuvres!$F15&amp;" "&amp;Liste_Oeuvres!$G15)</f>
        <v/>
      </c>
      <c r="F63" s="394" t="str">
        <f>IF(Liste_Oeuvres!$O15="","",Liste_Oeuvres!$O15&amp;" "&amp;Liste_Oeuvres!$P15&amp;" "&amp;Liste_Oeuvres!$Q15&amp;" "&amp;Liste_Oeuvres!$R15)</f>
        <v/>
      </c>
    </row>
    <row r="64" spans="1:6" ht="30" customHeight="1" x14ac:dyDescent="0.35">
      <c r="A64" s="393" t="s">
        <v>219</v>
      </c>
      <c r="B64" s="44" t="s">
        <v>160</v>
      </c>
      <c r="C64" s="385"/>
      <c r="D64" s="395" t="str">
        <f>IF(Liste_Oeuvres!$D16="","",Liste_Oeuvres!$D16&amp;" "&amp;Liste_Oeuvres!$E16&amp;" "&amp;Liste_Oeuvres!$F16&amp;" "&amp;Liste_Oeuvres!$G16)</f>
        <v/>
      </c>
      <c r="F64" s="395" t="str">
        <f>IF(Liste_Oeuvres!$O16="","",Liste_Oeuvres!$O16&amp;" "&amp;Liste_Oeuvres!$P16&amp;" "&amp;Liste_Oeuvres!$Q16&amp;" "&amp;Liste_Oeuvres!$R16)</f>
        <v/>
      </c>
    </row>
    <row r="65" spans="1:6" ht="30" customHeight="1" x14ac:dyDescent="0.35">
      <c r="A65" s="393" t="s">
        <v>220</v>
      </c>
      <c r="B65" s="44" t="s">
        <v>160</v>
      </c>
      <c r="D65" s="395" t="str">
        <f>IF(Liste_Oeuvres!$D17="","",Liste_Oeuvres!$D17&amp;" "&amp;Liste_Oeuvres!$E17&amp;" "&amp;Liste_Oeuvres!$F17&amp;" "&amp;Liste_Oeuvres!$G17)</f>
        <v/>
      </c>
      <c r="F65" s="395" t="str">
        <f>IF(Liste_Oeuvres!$O17="","",Liste_Oeuvres!$O17&amp;" "&amp;Liste_Oeuvres!$P17&amp;" "&amp;Liste_Oeuvres!$Q17&amp;" "&amp;Liste_Oeuvres!$R17)</f>
        <v/>
      </c>
    </row>
    <row r="66" spans="1:6" ht="36" customHeight="1" x14ac:dyDescent="0.35">
      <c r="A66" s="393" t="s">
        <v>221</v>
      </c>
      <c r="B66" s="44" t="s">
        <v>160</v>
      </c>
      <c r="D66" s="395" t="str">
        <f>IF(Liste_Oeuvres!$D18="","",Liste_Oeuvres!$D18&amp;" "&amp;Liste_Oeuvres!$E18&amp;" "&amp;Liste_Oeuvres!$F18&amp;" "&amp;Liste_Oeuvres!$G18)</f>
        <v/>
      </c>
      <c r="F66" s="395" t="str">
        <f>IF(Liste_Oeuvres!$O18="","",Liste_Oeuvres!$O18&amp;" "&amp;Liste_Oeuvres!$P18&amp;" "&amp;Liste_Oeuvres!$Q18&amp;" "&amp;Liste_Oeuvres!$R18)</f>
        <v/>
      </c>
    </row>
    <row r="67" spans="1:6" ht="36" customHeight="1" x14ac:dyDescent="0.35">
      <c r="A67" s="393" t="s">
        <v>222</v>
      </c>
      <c r="B67" s="44" t="s">
        <v>160</v>
      </c>
      <c r="D67" s="395" t="str">
        <f>IF(Liste_Oeuvres!$D19="","",Liste_Oeuvres!$D19&amp;" "&amp;Liste_Oeuvres!$E19&amp;" "&amp;Liste_Oeuvres!$F19&amp;" "&amp;Liste_Oeuvres!$G19)</f>
        <v/>
      </c>
      <c r="F67" s="395" t="str">
        <f>IF(Liste_Oeuvres!$O19="","",Liste_Oeuvres!$O19&amp;" "&amp;Liste_Oeuvres!$P19&amp;" "&amp;Liste_Oeuvres!$Q19&amp;" "&amp;Liste_Oeuvres!$R19)</f>
        <v/>
      </c>
    </row>
    <row r="68" spans="1:6" ht="36" customHeight="1" x14ac:dyDescent="0.35">
      <c r="A68" s="396" t="s">
        <v>223</v>
      </c>
      <c r="B68" s="45" t="s">
        <v>160</v>
      </c>
      <c r="D68" s="395" t="str">
        <f>IF(Liste_Oeuvres!$D20="","",Liste_Oeuvres!$D20&amp;" "&amp;Liste_Oeuvres!$E20&amp;" "&amp;Liste_Oeuvres!$F20&amp;" "&amp;Liste_Oeuvres!$G20)</f>
        <v/>
      </c>
      <c r="E68" s="380"/>
      <c r="F68" s="395" t="str">
        <f>IF(Liste_Oeuvres!$O20="","",Liste_Oeuvres!$O20&amp;" "&amp;Liste_Oeuvres!$P20&amp;" "&amp;Liste_Oeuvres!$Q20&amp;" "&amp;Liste_Oeuvres!$R20)</f>
        <v/>
      </c>
    </row>
    <row r="69" spans="1:6" ht="30" customHeight="1" x14ac:dyDescent="0.35">
      <c r="D69" s="395" t="str">
        <f>IF(Liste_Oeuvres!$D21="","",Liste_Oeuvres!$D21&amp;" "&amp;Liste_Oeuvres!$E21&amp;" "&amp;Liste_Oeuvres!$F21&amp;" "&amp;Liste_Oeuvres!$G21)</f>
        <v/>
      </c>
      <c r="F69" s="395" t="str">
        <f>IF(Liste_Oeuvres!$O21="","",Liste_Oeuvres!$O21&amp;" "&amp;Liste_Oeuvres!$P21&amp;" "&amp;Liste_Oeuvres!$Q21&amp;" "&amp;Liste_Oeuvres!$R21)</f>
        <v/>
      </c>
    </row>
    <row r="70" spans="1:6" ht="30" customHeight="1" x14ac:dyDescent="0.35">
      <c r="D70" s="395" t="str">
        <f>IF(Liste_Oeuvres!$D22="","",Liste_Oeuvres!$D22&amp;" "&amp;Liste_Oeuvres!$E22&amp;" "&amp;Liste_Oeuvres!$F22&amp;" "&amp;Liste_Oeuvres!$G22)</f>
        <v/>
      </c>
      <c r="F70" s="395" t="str">
        <f>IF(Liste_Oeuvres!$O22="","",Liste_Oeuvres!$O22&amp;" "&amp;Liste_Oeuvres!$P22&amp;" "&amp;Liste_Oeuvres!$Q22&amp;" "&amp;Liste_Oeuvres!$R22)</f>
        <v/>
      </c>
    </row>
    <row r="71" spans="1:6" ht="30" customHeight="1" x14ac:dyDescent="0.35">
      <c r="A71" s="397" t="s">
        <v>175</v>
      </c>
      <c r="B71" s="390"/>
      <c r="D71" s="395" t="str">
        <f>IF(Liste_Oeuvres!$D23="","",Liste_Oeuvres!$D23&amp;" "&amp;Liste_Oeuvres!$E23&amp;" "&amp;Liste_Oeuvres!$F23&amp;" "&amp;Liste_Oeuvres!$G23)</f>
        <v/>
      </c>
      <c r="F71" s="395" t="str">
        <f>IF(Liste_Oeuvres!$O23="","",Liste_Oeuvres!$O23&amp;" "&amp;Liste_Oeuvres!$P23&amp;" "&amp;Liste_Oeuvres!$Q23&amp;" "&amp;Liste_Oeuvres!$R23)</f>
        <v/>
      </c>
    </row>
    <row r="72" spans="1:6" ht="30" customHeight="1" x14ac:dyDescent="0.35">
      <c r="A72" s="398" t="s">
        <v>176</v>
      </c>
      <c r="B72" s="390" t="str">
        <f>Formulaire_Demande!F32&amp;" "&amp;Formulaire_Demande!F33</f>
        <v xml:space="preserve"> </v>
      </c>
      <c r="D72" s="395" t="str">
        <f>IF(Liste_Oeuvres!$D24="","",Liste_Oeuvres!$D24&amp;" "&amp;Liste_Oeuvres!$E24&amp;" "&amp;Liste_Oeuvres!$F24&amp;" "&amp;Liste_Oeuvres!$G24)</f>
        <v/>
      </c>
      <c r="F72" s="395" t="str">
        <f>IF(Liste_Oeuvres!$O24="","",Liste_Oeuvres!$O24&amp;" "&amp;Liste_Oeuvres!$P24&amp;" "&amp;Liste_Oeuvres!$Q24&amp;" "&amp;Liste_Oeuvres!$R24)</f>
        <v/>
      </c>
    </row>
    <row r="73" spans="1:6" ht="30" customHeight="1" x14ac:dyDescent="0.35">
      <c r="A73" s="399" t="s">
        <v>177</v>
      </c>
      <c r="B73" s="390">
        <f>Formulaire_Demande!F34</f>
        <v>0</v>
      </c>
      <c r="D73" s="395" t="str">
        <f>IF(Liste_Oeuvres!$D25="","",Liste_Oeuvres!$D25&amp;" "&amp;Liste_Oeuvres!$E25&amp;" "&amp;Liste_Oeuvres!$F25&amp;" "&amp;Liste_Oeuvres!$G25)</f>
        <v/>
      </c>
      <c r="F73" s="395" t="str">
        <f>IF(Liste_Oeuvres!$O25="","",Liste_Oeuvres!$O25&amp;" "&amp;Liste_Oeuvres!$P25&amp;" "&amp;Liste_Oeuvres!$Q25&amp;" "&amp;Liste_Oeuvres!$R25)</f>
        <v/>
      </c>
    </row>
    <row r="74" spans="1:6" ht="30" customHeight="1" x14ac:dyDescent="0.35">
      <c r="A74" s="399" t="s">
        <v>178</v>
      </c>
      <c r="B74" s="354">
        <f>Formulaire_Demande!F36</f>
        <v>0</v>
      </c>
      <c r="C74" s="374"/>
      <c r="D74" s="395" t="str">
        <f>IF(Liste_Oeuvres!$D26="","",Liste_Oeuvres!$D26&amp;" "&amp;Liste_Oeuvres!$E26&amp;" "&amp;Liste_Oeuvres!$F26&amp;" "&amp;Liste_Oeuvres!$G26)</f>
        <v/>
      </c>
      <c r="F74" s="395" t="str">
        <f>IF(Liste_Oeuvres!$O26="","",Liste_Oeuvres!$O26&amp;" "&amp;Liste_Oeuvres!$P26&amp;" "&amp;Liste_Oeuvres!$Q26&amp;" "&amp;Liste_Oeuvres!$R26)</f>
        <v/>
      </c>
    </row>
    <row r="75" spans="1:6" ht="30" customHeight="1" x14ac:dyDescent="0.35">
      <c r="A75" s="399" t="s">
        <v>179</v>
      </c>
      <c r="B75" s="354" t="str">
        <f>Formulaire_Demande!F41&amp;" "&amp;Formulaire_Demande!F42</f>
        <v xml:space="preserve"> </v>
      </c>
      <c r="D75" s="395" t="str">
        <f>IF(Liste_Oeuvres!$D27="","",Liste_Oeuvres!$D27&amp;" "&amp;Liste_Oeuvres!$E27&amp;" "&amp;Liste_Oeuvres!$F27&amp;" "&amp;Liste_Oeuvres!$G27)</f>
        <v/>
      </c>
      <c r="F75" s="395" t="str">
        <f>IF(Liste_Oeuvres!$O27="","",Liste_Oeuvres!$O27&amp;" "&amp;Liste_Oeuvres!$P27&amp;" "&amp;Liste_Oeuvres!$Q27&amp;" "&amp;Liste_Oeuvres!$R27)</f>
        <v/>
      </c>
    </row>
    <row r="76" spans="1:6" ht="30" customHeight="1" x14ac:dyDescent="0.35">
      <c r="A76" s="399" t="s">
        <v>28</v>
      </c>
      <c r="B76" s="354">
        <f>Formulaire_Demande!F43</f>
        <v>0</v>
      </c>
      <c r="D76" s="395" t="str">
        <f>IF(Liste_Oeuvres!$D28="","",Liste_Oeuvres!$D28&amp;" "&amp;Liste_Oeuvres!$E28&amp;" "&amp;Liste_Oeuvres!$F28&amp;" "&amp;Liste_Oeuvres!$G28)</f>
        <v/>
      </c>
      <c r="F76" s="395" t="str">
        <f>IF(Liste_Oeuvres!$O28="","",Liste_Oeuvres!$O28&amp;" "&amp;Liste_Oeuvres!$P28&amp;" "&amp;Liste_Oeuvres!$Q28&amp;" "&amp;Liste_Oeuvres!$R28)</f>
        <v/>
      </c>
    </row>
    <row r="77" spans="1:6" ht="30" customHeight="1" x14ac:dyDescent="0.35">
      <c r="A77" s="399" t="s">
        <v>30</v>
      </c>
      <c r="B77" s="354">
        <f>Formulaire_Demande!F45</f>
        <v>0</v>
      </c>
      <c r="D77" s="395" t="str">
        <f>IF(Liste_Oeuvres!$D29="","",Liste_Oeuvres!$D29&amp;" "&amp;Liste_Oeuvres!$E29&amp;" "&amp;Liste_Oeuvres!$F29&amp;" "&amp;Liste_Oeuvres!$G29)</f>
        <v/>
      </c>
      <c r="F77" s="395" t="str">
        <f>IF(Liste_Oeuvres!$O29="","",Liste_Oeuvres!$O29&amp;" "&amp;Liste_Oeuvres!$P29&amp;" "&amp;Liste_Oeuvres!$Q29&amp;" "&amp;Liste_Oeuvres!$R29)</f>
        <v/>
      </c>
    </row>
    <row r="78" spans="1:6" ht="35.5" customHeight="1" x14ac:dyDescent="0.35">
      <c r="A78" s="399" t="s">
        <v>29</v>
      </c>
      <c r="B78" s="354">
        <f>Formulaire_Demande!F44</f>
        <v>0</v>
      </c>
      <c r="D78" s="395" t="str">
        <f>IF(Liste_Oeuvres!$D30="","",Liste_Oeuvres!$D30&amp;" "&amp;Liste_Oeuvres!$E30&amp;" "&amp;Liste_Oeuvres!$F30&amp;" "&amp;Liste_Oeuvres!$G30)</f>
        <v/>
      </c>
      <c r="F78" s="395" t="str">
        <f>IF(Liste_Oeuvres!$O30="","",Liste_Oeuvres!$O30&amp;" "&amp;Liste_Oeuvres!$P30&amp;" "&amp;Liste_Oeuvres!$Q30&amp;" "&amp;Liste_Oeuvres!$R30)</f>
        <v/>
      </c>
    </row>
    <row r="79" spans="1:6" ht="35" customHeight="1" x14ac:dyDescent="0.35">
      <c r="D79" s="395" t="str">
        <f>IF(Liste_Oeuvres!$D31="","",Liste_Oeuvres!$D31&amp;" "&amp;Liste_Oeuvres!$E31&amp;" "&amp;Liste_Oeuvres!$F31&amp;" "&amp;Liste_Oeuvres!$G31)</f>
        <v/>
      </c>
      <c r="F79" s="395" t="str">
        <f>IF(Liste_Oeuvres!$O31="","",Liste_Oeuvres!$O31&amp;" "&amp;Liste_Oeuvres!$P31&amp;" "&amp;Liste_Oeuvres!$Q31&amp;" "&amp;Liste_Oeuvres!$R31)</f>
        <v/>
      </c>
    </row>
    <row r="80" spans="1:6" ht="35" customHeight="1" x14ac:dyDescent="0.35">
      <c r="C80" s="401"/>
      <c r="D80" s="395" t="str">
        <f>IF(Liste_Oeuvres!$D32="","",Liste_Oeuvres!$D32&amp;" "&amp;Liste_Oeuvres!$E32&amp;" "&amp;Liste_Oeuvres!$F32&amp;" "&amp;Liste_Oeuvres!$G32)</f>
        <v/>
      </c>
      <c r="E80" s="402"/>
      <c r="F80" s="395" t="str">
        <f>IF(Liste_Oeuvres!$O32="","",Liste_Oeuvres!$O32&amp;" "&amp;Liste_Oeuvres!$P32&amp;" "&amp;Liste_Oeuvres!$Q32&amp;" "&amp;Liste_Oeuvres!$R32)</f>
        <v/>
      </c>
    </row>
    <row r="81" spans="4:6" ht="35" customHeight="1" x14ac:dyDescent="0.35">
      <c r="D81" s="395" t="str">
        <f>IF(Liste_Oeuvres!$D33="","",Liste_Oeuvres!$D33&amp;" "&amp;Liste_Oeuvres!$E33&amp;" "&amp;Liste_Oeuvres!$F33&amp;" "&amp;Liste_Oeuvres!$G33)</f>
        <v/>
      </c>
      <c r="F81" s="395" t="str">
        <f>IF(Liste_Oeuvres!$O33="","",Liste_Oeuvres!$O33&amp;" "&amp;Liste_Oeuvres!$P33&amp;" "&amp;Liste_Oeuvres!$Q33&amp;" "&amp;Liste_Oeuvres!$R33)</f>
        <v/>
      </c>
    </row>
    <row r="82" spans="4:6" ht="35" customHeight="1" x14ac:dyDescent="0.35">
      <c r="D82" s="395" t="str">
        <f>IF(Liste_Oeuvres!$D34="","",Liste_Oeuvres!$D34&amp;" "&amp;Liste_Oeuvres!$E34&amp;" "&amp;Liste_Oeuvres!$F34&amp;" "&amp;Liste_Oeuvres!$G34)</f>
        <v/>
      </c>
      <c r="F82" s="395" t="str">
        <f>IF(Liste_Oeuvres!$O34="","",Liste_Oeuvres!$O34&amp;" "&amp;Liste_Oeuvres!$P34&amp;" "&amp;Liste_Oeuvres!$Q34&amp;" "&amp;Liste_Oeuvres!$R34)</f>
        <v/>
      </c>
    </row>
    <row r="83" spans="4:6" ht="35" customHeight="1" x14ac:dyDescent="0.35">
      <c r="D83" s="395" t="str">
        <f>IF(Liste_Oeuvres!$D35="","",Liste_Oeuvres!$D35&amp;" "&amp;Liste_Oeuvres!$E35&amp;" "&amp;Liste_Oeuvres!$F35&amp;" "&amp;Liste_Oeuvres!$G35)</f>
        <v/>
      </c>
      <c r="F83" s="395" t="str">
        <f>IF(Liste_Oeuvres!$O35="","",Liste_Oeuvres!$O35&amp;" "&amp;Liste_Oeuvres!$P35&amp;" "&amp;Liste_Oeuvres!$Q35&amp;" "&amp;Liste_Oeuvres!$R35)</f>
        <v/>
      </c>
    </row>
    <row r="84" spans="4:6" ht="35" customHeight="1" x14ac:dyDescent="0.35">
      <c r="D84" s="395" t="str">
        <f>IF(Liste_Oeuvres!$D36="","",Liste_Oeuvres!$D36&amp;" "&amp;Liste_Oeuvres!$E36&amp;" "&amp;Liste_Oeuvres!$F36&amp;" "&amp;Liste_Oeuvres!$G36)</f>
        <v/>
      </c>
      <c r="F84" s="395" t="str">
        <f>IF(Liste_Oeuvres!$O36="","",Liste_Oeuvres!$O36&amp;" "&amp;Liste_Oeuvres!$P36&amp;" "&amp;Liste_Oeuvres!$Q36&amp;" "&amp;Liste_Oeuvres!$R36)</f>
        <v/>
      </c>
    </row>
    <row r="85" spans="4:6" ht="35" customHeight="1" x14ac:dyDescent="0.35">
      <c r="D85" s="395" t="str">
        <f>IF(Liste_Oeuvres!$D37="","",Liste_Oeuvres!$D37&amp;" "&amp;Liste_Oeuvres!$E37&amp;" "&amp;Liste_Oeuvres!$F37&amp;" "&amp;Liste_Oeuvres!$G37)</f>
        <v/>
      </c>
      <c r="F85" s="395" t="str">
        <f>IF(Liste_Oeuvres!$O37="","",Liste_Oeuvres!$O37&amp;" "&amp;Liste_Oeuvres!$P37&amp;" "&amp;Liste_Oeuvres!$Q37&amp;" "&amp;Liste_Oeuvres!$R37)</f>
        <v/>
      </c>
    </row>
    <row r="86" spans="4:6" ht="35" customHeight="1" x14ac:dyDescent="0.35">
      <c r="D86" s="395" t="str">
        <f>IF(Liste_Oeuvres!$D38="","",Liste_Oeuvres!$D38&amp;" "&amp;Liste_Oeuvres!$E38&amp;" "&amp;Liste_Oeuvres!$F38&amp;" "&amp;Liste_Oeuvres!$G38)</f>
        <v/>
      </c>
      <c r="F86" s="395" t="str">
        <f>IF(Liste_Oeuvres!$O38="","",Liste_Oeuvres!$O38&amp;" "&amp;Liste_Oeuvres!$P38&amp;" "&amp;Liste_Oeuvres!$Q38&amp;" "&amp;Liste_Oeuvres!$R38)</f>
        <v/>
      </c>
    </row>
    <row r="87" spans="4:6" ht="35" customHeight="1" x14ac:dyDescent="0.35">
      <c r="D87" s="395" t="str">
        <f>IF(Liste_Oeuvres!$D39="","",Liste_Oeuvres!$D39&amp;" "&amp;Liste_Oeuvres!$E39&amp;" "&amp;Liste_Oeuvres!$F39&amp;" "&amp;Liste_Oeuvres!$G39)</f>
        <v/>
      </c>
      <c r="F87" s="395" t="str">
        <f>IF(Liste_Oeuvres!$O39="","",Liste_Oeuvres!$O39&amp;" "&amp;Liste_Oeuvres!$P39&amp;" "&amp;Liste_Oeuvres!$Q39&amp;" "&amp;Liste_Oeuvres!$R39)</f>
        <v/>
      </c>
    </row>
    <row r="88" spans="4:6" ht="35" customHeight="1" x14ac:dyDescent="0.35">
      <c r="D88" s="395" t="str">
        <f>IF(Liste_Oeuvres!$D40="","",Liste_Oeuvres!$D40&amp;" "&amp;Liste_Oeuvres!$E40&amp;" "&amp;Liste_Oeuvres!$F40&amp;" "&amp;Liste_Oeuvres!$G40)</f>
        <v/>
      </c>
      <c r="F88" s="395" t="str">
        <f>IF(Liste_Oeuvres!$O40="","",Liste_Oeuvres!$O40&amp;" "&amp;Liste_Oeuvres!$P40&amp;" "&amp;Liste_Oeuvres!$Q40&amp;" "&amp;Liste_Oeuvres!$R40)</f>
        <v/>
      </c>
    </row>
    <row r="89" spans="4:6" ht="35" customHeight="1" x14ac:dyDescent="0.35">
      <c r="D89" s="395" t="str">
        <f>IF(Liste_Oeuvres!$D41="","",Liste_Oeuvres!$D41&amp;" "&amp;Liste_Oeuvres!$E41&amp;" "&amp;Liste_Oeuvres!$F41&amp;" "&amp;Liste_Oeuvres!$G41)</f>
        <v/>
      </c>
      <c r="F89" s="395" t="str">
        <f>IF(Liste_Oeuvres!$O41="","",Liste_Oeuvres!$O41&amp;" "&amp;Liste_Oeuvres!$P41&amp;" "&amp;Liste_Oeuvres!$Q41&amp;" "&amp;Liste_Oeuvres!$R41)</f>
        <v/>
      </c>
    </row>
    <row r="90" spans="4:6" ht="35" customHeight="1" x14ac:dyDescent="0.35">
      <c r="D90" s="395" t="str">
        <f>IF(Liste_Oeuvres!$D42="","",Liste_Oeuvres!$D42&amp;" "&amp;Liste_Oeuvres!$E42&amp;" "&amp;Liste_Oeuvres!$F42&amp;" "&amp;Liste_Oeuvres!$G42)</f>
        <v/>
      </c>
      <c r="F90" s="395" t="str">
        <f>IF(Liste_Oeuvres!$O42="","",Liste_Oeuvres!$O42&amp;" "&amp;Liste_Oeuvres!$P42&amp;" "&amp;Liste_Oeuvres!$Q42&amp;" "&amp;Liste_Oeuvres!$R42)</f>
        <v/>
      </c>
    </row>
    <row r="91" spans="4:6" ht="35" customHeight="1" x14ac:dyDescent="0.35">
      <c r="D91" s="395" t="str">
        <f>IF(Liste_Oeuvres!$D43="","",Liste_Oeuvres!$D43&amp;" "&amp;Liste_Oeuvres!$E43&amp;" "&amp;Liste_Oeuvres!$F43&amp;" "&amp;Liste_Oeuvres!$G43)</f>
        <v/>
      </c>
      <c r="F91" s="395" t="str">
        <f>IF(Liste_Oeuvres!$O43="","",Liste_Oeuvres!$O43&amp;" "&amp;Liste_Oeuvres!$P43&amp;" "&amp;Liste_Oeuvres!$Q43&amp;" "&amp;Liste_Oeuvres!$R43)</f>
        <v/>
      </c>
    </row>
    <row r="92" spans="4:6" ht="35" customHeight="1" x14ac:dyDescent="0.35">
      <c r="D92" s="395" t="str">
        <f>IF(Liste_Oeuvres!$D44="","",Liste_Oeuvres!$D44&amp;" "&amp;Liste_Oeuvres!$E44&amp;" "&amp;Liste_Oeuvres!$F44&amp;" "&amp;Liste_Oeuvres!$G44)</f>
        <v/>
      </c>
      <c r="F92" s="395" t="str">
        <f>IF(Liste_Oeuvres!$O44="","",Liste_Oeuvres!$O44&amp;" "&amp;Liste_Oeuvres!$P44&amp;" "&amp;Liste_Oeuvres!$Q44&amp;" "&amp;Liste_Oeuvres!$R44)</f>
        <v/>
      </c>
    </row>
    <row r="93" spans="4:6" ht="35" customHeight="1" x14ac:dyDescent="0.35">
      <c r="D93" s="395" t="str">
        <f>IF(Liste_Oeuvres!$D45="","",Liste_Oeuvres!$D45&amp;" "&amp;Liste_Oeuvres!$E45&amp;" "&amp;Liste_Oeuvres!$F45&amp;" "&amp;Liste_Oeuvres!$G45)</f>
        <v/>
      </c>
      <c r="F93" s="395" t="str">
        <f>IF(Liste_Oeuvres!$O45="","",Liste_Oeuvres!$O45&amp;" "&amp;Liste_Oeuvres!$P45&amp;" "&amp;Liste_Oeuvres!$Q45&amp;" "&amp;Liste_Oeuvres!$R45)</f>
        <v/>
      </c>
    </row>
    <row r="94" spans="4:6" ht="35" customHeight="1" x14ac:dyDescent="0.35">
      <c r="D94" s="395" t="str">
        <f>IF(Liste_Oeuvres!$D46="","",Liste_Oeuvres!$D46&amp;" "&amp;Liste_Oeuvres!$E46&amp;" "&amp;Liste_Oeuvres!$F46&amp;" "&amp;Liste_Oeuvres!$G46)</f>
        <v/>
      </c>
      <c r="F94" s="395" t="str">
        <f>IF(Liste_Oeuvres!$O46="","",Liste_Oeuvres!$O46&amp;" "&amp;Liste_Oeuvres!$P46&amp;" "&amp;Liste_Oeuvres!$Q46&amp;" "&amp;Liste_Oeuvres!$R46)</f>
        <v/>
      </c>
    </row>
    <row r="95" spans="4:6" ht="35" customHeight="1" x14ac:dyDescent="0.35">
      <c r="D95" s="395" t="str">
        <f>IF(Liste_Oeuvres!$D47="","",Liste_Oeuvres!$D47&amp;" "&amp;Liste_Oeuvres!$E47&amp;" "&amp;Liste_Oeuvres!$F47&amp;" "&amp;Liste_Oeuvres!$G47)</f>
        <v/>
      </c>
      <c r="F95" s="395" t="str">
        <f>IF(Liste_Oeuvres!$O47="","",Liste_Oeuvres!$O47&amp;" "&amp;Liste_Oeuvres!$P47&amp;" "&amp;Liste_Oeuvres!$Q47&amp;" "&amp;Liste_Oeuvres!$R47)</f>
        <v/>
      </c>
    </row>
    <row r="96" spans="4:6" ht="35" customHeight="1" x14ac:dyDescent="0.35">
      <c r="D96" s="395" t="str">
        <f>IF(Liste_Oeuvres!$D48="","",Liste_Oeuvres!$D48&amp;" "&amp;Liste_Oeuvres!$E48&amp;" "&amp;Liste_Oeuvres!$F48&amp;" "&amp;Liste_Oeuvres!$G48)</f>
        <v/>
      </c>
      <c r="F96" s="395" t="str">
        <f>IF(Liste_Oeuvres!$O48="","",Liste_Oeuvres!$O48&amp;" "&amp;Liste_Oeuvres!$P48&amp;" "&amp;Liste_Oeuvres!$Q48&amp;" "&amp;Liste_Oeuvres!$R48)</f>
        <v/>
      </c>
    </row>
    <row r="97" spans="4:6" ht="35" customHeight="1" x14ac:dyDescent="0.35">
      <c r="D97" s="395" t="str">
        <f>IF(Liste_Oeuvres!$D49="","",Liste_Oeuvres!$D49&amp;" "&amp;Liste_Oeuvres!$E49&amp;" "&amp;Liste_Oeuvres!$F49&amp;" "&amp;Liste_Oeuvres!$G49)</f>
        <v/>
      </c>
      <c r="F97" s="395" t="str">
        <f>IF(Liste_Oeuvres!$O49="","",Liste_Oeuvres!$O49&amp;" "&amp;Liste_Oeuvres!$P49&amp;" "&amp;Liste_Oeuvres!$Q49&amp;" "&amp;Liste_Oeuvres!$R49)</f>
        <v/>
      </c>
    </row>
    <row r="98" spans="4:6" ht="35" customHeight="1" x14ac:dyDescent="0.35">
      <c r="D98" s="400" t="str">
        <f>IF(Liste_Oeuvres!$D50="","",Liste_Oeuvres!$D50&amp;" "&amp;Liste_Oeuvres!$E50&amp;" "&amp;Liste_Oeuvres!$F50&amp;" "&amp;Liste_Oeuvres!$G50)</f>
        <v/>
      </c>
      <c r="F98" s="400" t="str">
        <f>IF(Liste_Oeuvres!$O50="","",Liste_Oeuvres!$O50&amp;" "&amp;Liste_Oeuvres!$P50&amp;" "&amp;Liste_Oeuvres!$Q50&amp;" "&amp;Liste_Oeuvres!$R50)</f>
        <v/>
      </c>
    </row>
  </sheetData>
  <sheetProtection algorithmName="SHA-512" hashValue="O9ashl0s4dI4VVwBEEgsr4UuS3C05A+K5uhv0tUhS1zus34jS8rv62y0T0S9S75j51bWyukLkOhjjbG8PZ5q/Q==" saltValue="8Yl9RsmKQst+opim4RwoiA==" spinCount="100000" sheet="1" objects="1" scenarios="1" formatRows="0"/>
  <mergeCells count="1">
    <mergeCell ref="D1:E1"/>
  </mergeCells>
  <phoneticPr fontId="78" type="noConversion"/>
  <conditionalFormatting sqref="B26">
    <cfRule type="cellIs" dxfId="1" priority="1" operator="lessThan">
      <formula>"0.3"</formula>
    </cfRule>
  </conditionalFormatting>
  <conditionalFormatting sqref="B27:B29">
    <cfRule type="cellIs" dxfId="0" priority="2" operator="greaterThan">
      <formula>0.7</formula>
    </cfRule>
  </conditionalFormatting>
  <dataValidations count="1">
    <dataValidation allowBlank="1" showInputMessage="1" showErrorMessage="1" prompt="oui / non" sqref="E2:E5" xr:uid="{B2A821E3-6105-4950-998C-971385162F68}"/>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6D3D1-FF80-4DC3-9A91-F54AA143AB47}">
  <sheetPr>
    <tabColor theme="3" tint="0.59999389629810485"/>
  </sheetPr>
  <dimension ref="A1:I10"/>
  <sheetViews>
    <sheetView workbookViewId="0">
      <selection activeCell="C7" sqref="C7:K7"/>
    </sheetView>
  </sheetViews>
  <sheetFormatPr baseColWidth="10" defaultColWidth="10.81640625" defaultRowHeight="14" x14ac:dyDescent="0.3"/>
  <cols>
    <col min="1" max="1" width="80.453125" style="2" bestFit="1" customWidth="1"/>
    <col min="2" max="2" width="50.54296875" style="2" bestFit="1" customWidth="1"/>
    <col min="3" max="3" width="34.7265625" style="2" bestFit="1" customWidth="1"/>
    <col min="4" max="4" width="26.81640625" style="2" bestFit="1" customWidth="1"/>
    <col min="5" max="5" width="10.81640625" style="2"/>
    <col min="6" max="6" width="10.81640625" style="1"/>
    <col min="7" max="7" width="14.26953125" style="1" bestFit="1" customWidth="1"/>
    <col min="8" max="16384" width="10.81640625" style="1"/>
  </cols>
  <sheetData>
    <row r="1" spans="1:9" x14ac:dyDescent="0.3">
      <c r="A1" s="4" t="s">
        <v>3</v>
      </c>
      <c r="B1" s="4" t="s">
        <v>11</v>
      </c>
      <c r="C1" s="4" t="s">
        <v>21</v>
      </c>
      <c r="D1" s="2" t="s">
        <v>82</v>
      </c>
      <c r="E1" s="4" t="s">
        <v>2</v>
      </c>
      <c r="F1" s="2" t="s">
        <v>51</v>
      </c>
      <c r="G1" s="2" t="s">
        <v>52</v>
      </c>
      <c r="H1" s="1" t="s">
        <v>208</v>
      </c>
      <c r="I1" s="1" t="s">
        <v>270</v>
      </c>
    </row>
    <row r="2" spans="1:9" ht="15.5" x14ac:dyDescent="0.3">
      <c r="A2" s="3" t="s">
        <v>10</v>
      </c>
      <c r="B2" s="3" t="s">
        <v>12</v>
      </c>
      <c r="C2" s="5" t="s">
        <v>97</v>
      </c>
      <c r="D2" s="6" t="s">
        <v>180</v>
      </c>
      <c r="E2" s="2" t="s">
        <v>185</v>
      </c>
      <c r="G2" s="1" t="s">
        <v>53</v>
      </c>
      <c r="H2" s="1" t="s">
        <v>227</v>
      </c>
      <c r="I2" s="1" t="s">
        <v>271</v>
      </c>
    </row>
    <row r="3" spans="1:9" ht="28" x14ac:dyDescent="0.3">
      <c r="A3" s="3" t="s">
        <v>248</v>
      </c>
      <c r="B3" s="3" t="s">
        <v>13</v>
      </c>
      <c r="C3" s="5" t="s">
        <v>98</v>
      </c>
      <c r="D3" s="24" t="s">
        <v>181</v>
      </c>
      <c r="E3" s="2" t="s">
        <v>186</v>
      </c>
    </row>
    <row r="4" spans="1:9" ht="15.5" x14ac:dyDescent="0.3">
      <c r="A4" s="3"/>
      <c r="B4" s="3" t="s">
        <v>14</v>
      </c>
      <c r="C4" s="3" t="s">
        <v>100</v>
      </c>
      <c r="D4" s="3"/>
    </row>
    <row r="5" spans="1:9" x14ac:dyDescent="0.3">
      <c r="B5" s="2" t="s">
        <v>15</v>
      </c>
    </row>
    <row r="6" spans="1:9" x14ac:dyDescent="0.3">
      <c r="B6" s="2" t="s">
        <v>16</v>
      </c>
    </row>
    <row r="7" spans="1:9" x14ac:dyDescent="0.3">
      <c r="B7" s="2" t="s">
        <v>17</v>
      </c>
    </row>
    <row r="8" spans="1:9" x14ac:dyDescent="0.3">
      <c r="B8" s="2" t="s">
        <v>18</v>
      </c>
    </row>
    <row r="9" spans="1:9" x14ac:dyDescent="0.3">
      <c r="B9" s="2" t="s">
        <v>19</v>
      </c>
    </row>
    <row r="10" spans="1:9" x14ac:dyDescent="0.3">
      <c r="B10" s="2" t="s">
        <v>27</v>
      </c>
    </row>
  </sheetData>
  <sheetProtection algorithmName="SHA-512" hashValue="KjdC7aCKM7wI/irMN+u80r9V+waJijuLPW+hh1DII5VHiabs3D1Ww4UJnPtiUu2FgwFzfZ2huu2QK9agmboAPQ==" saltValue="74dsNHdms6FVBF5QOfCkM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3c2e914-cff8-4205-9eb2-3224d1562b4b">
      <Terms xmlns="http://schemas.microsoft.com/office/infopath/2007/PartnerControls"/>
    </lcf76f155ced4ddcb4097134ff3c332f>
    <TaxCatchAll xmlns="8dcd97b2-3a87-4ee8-8b6e-5e41db86283d"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6B3A9BA99BDB45B2ACF3DFFE2E5217" ma:contentTypeVersion="18" ma:contentTypeDescription="Crée un document." ma:contentTypeScope="" ma:versionID="32277c1c09d293f4fc2d061ac7cc26fc">
  <xsd:schema xmlns:xsd="http://www.w3.org/2001/XMLSchema" xmlns:xs="http://www.w3.org/2001/XMLSchema" xmlns:p="http://schemas.microsoft.com/office/2006/metadata/properties" xmlns:ns1="http://schemas.microsoft.com/sharepoint/v3" xmlns:ns2="63c2e914-cff8-4205-9eb2-3224d1562b4b" xmlns:ns3="8dcd97b2-3a87-4ee8-8b6e-5e41db86283d" targetNamespace="http://schemas.microsoft.com/office/2006/metadata/properties" ma:root="true" ma:fieldsID="17278bd21a7a0dabcc873dbe68301122" ns1:_="" ns2:_="" ns3:_="">
    <xsd:import namespace="http://schemas.microsoft.com/sharepoint/v3"/>
    <xsd:import namespace="63c2e914-cff8-4205-9eb2-3224d1562b4b"/>
    <xsd:import namespace="8dcd97b2-3a87-4ee8-8b6e-5e41db8628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1:_ip_UnifiedCompliancePolicyProperties" minOccurs="0"/>
                <xsd:element ref="ns1:_ip_UnifiedCompliancePolicyUIActio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Propriétés de la stratégie de conformité unifiée" ma:hidden="true" ma:internalName="_ip_UnifiedCompliancePolicyProperties">
      <xsd:simpleType>
        <xsd:restriction base="dms:Note"/>
      </xsd:simpleType>
    </xsd:element>
    <xsd:element name="_ip_UnifiedCompliancePolicyUIAction" ma:index="23"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c2e914-cff8-4205-9eb2-3224d1562b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a1d638a4-29b4-4d81-9f2c-4f7df86c363e"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4" nillable="true" ma:displayName="Location" ma:descrip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cd97b2-3a87-4ee8-8b6e-5e41db86283d"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8" nillable="true" ma:displayName="Taxonomy Catch All Column" ma:hidden="true" ma:list="{74d4abae-6d74-4081-9a5f-b4a878743d5f}" ma:internalName="TaxCatchAll" ma:showField="CatchAllData" ma:web="8dcd97b2-3a87-4ee8-8b6e-5e41db8628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3FFA1E-D9DE-41EA-9264-55BC9A4CC1A6}">
  <ds:schemaRefs>
    <ds:schemaRef ds:uri="http://schemas.microsoft.com/sharepoint/v3/contenttype/forms"/>
  </ds:schemaRefs>
</ds:datastoreItem>
</file>

<file path=customXml/itemProps2.xml><?xml version="1.0" encoding="utf-8"?>
<ds:datastoreItem xmlns:ds="http://schemas.openxmlformats.org/officeDocument/2006/customXml" ds:itemID="{F30BC5EE-CB07-464D-ACD8-A55364AE0BF1}">
  <ds:schemaRefs>
    <ds:schemaRef ds:uri="http://schemas.microsoft.com/office/2006/metadata/properties"/>
    <ds:schemaRef ds:uri="http://schemas.microsoft.com/office/infopath/2007/PartnerControls"/>
    <ds:schemaRef ds:uri="63c2e914-cff8-4205-9eb2-3224d1562b4b"/>
    <ds:schemaRef ds:uri="8dcd97b2-3a87-4ee8-8b6e-5e41db86283d"/>
    <ds:schemaRef ds:uri="http://schemas.microsoft.com/sharepoint/v3"/>
  </ds:schemaRefs>
</ds:datastoreItem>
</file>

<file path=customXml/itemProps3.xml><?xml version="1.0" encoding="utf-8"?>
<ds:datastoreItem xmlns:ds="http://schemas.openxmlformats.org/officeDocument/2006/customXml" ds:itemID="{C335ADFE-0C3D-43E0-BD98-4E6C7A718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c2e914-cff8-4205-9eb2-3224d1562b4b"/>
    <ds:schemaRef ds:uri="8dcd97b2-3a87-4ee8-8b6e-5e41db8628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Formulaire_Demande</vt:lpstr>
      <vt:lpstr>Liste_Oeuvres</vt:lpstr>
      <vt:lpstr>Description_Activités</vt:lpstr>
      <vt:lpstr>Prévision_Ventes_Détail</vt:lpstr>
      <vt:lpstr>Budget_Détaillé</vt:lpstr>
      <vt:lpstr>Rapport_Final</vt:lpstr>
      <vt:lpstr>Data_Tableau_Comité</vt:lpstr>
      <vt:lpstr>Paramètres</vt:lpstr>
      <vt:lpstr>Formulaire_Demande!Zone_d_impression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Verger, Marlène</dc:creator>
  <cp:lastModifiedBy>Verger, Marlène</cp:lastModifiedBy>
  <cp:lastPrinted>2023-06-12T19:21:43Z</cp:lastPrinted>
  <dcterms:created xsi:type="dcterms:W3CDTF">2022-01-14T20:29:40Z</dcterms:created>
  <dcterms:modified xsi:type="dcterms:W3CDTF">2024-02-20T14:18:41Z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0x010100146B3A9BA99BDB45B2ACF3DFFE2E5217</vt:lpwstr>
  </property>
</Properties>
</file>