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dupuis\OneDrive - sodec.gouv.qc.ca\Outils informatiques\Autres demandes\"/>
    </mc:Choice>
  </mc:AlternateContent>
  <xr:revisionPtr revIDLastSave="421" documentId="8_{E79D94F5-8789-4C47-8DDD-027A5403F9E2}" xr6:coauthVersionLast="44" xr6:coauthVersionMax="44" xr10:uidLastSave="{7F1A0C66-8600-4EBA-A2E7-CD007B2415D9}"/>
  <workbookProtection workbookPassword="9590" lockStructure="1"/>
  <bookViews>
    <workbookView xWindow="-28920" yWindow="-1950" windowWidth="29040" windowHeight="15840" tabRatio="366" xr2:uid="{00000000-000D-0000-FFFF-FFFF00000000}"/>
  </bookViews>
  <sheets>
    <sheet name="A - Devis prévisionnel" sheetId="2" r:id="rId1"/>
    <sheet name="B - Coût final" sheetId="7" r:id="rId2"/>
    <sheet name="Synthèse Devis" sheetId="9" state="hidden" r:id="rId3"/>
    <sheet name="Frais admissibles" sheetId="5" state="hidden" r:id="rId4"/>
    <sheet name="Feuil1" sheetId="8" state="hidden" r:id="rId5"/>
  </sheets>
  <definedNames>
    <definedName name="_xlnm.Print_Titles" localSheetId="0">'A - Devis prévisionnel'!$1:$5</definedName>
    <definedName name="_xlnm.Print_Titles" localSheetId="1">'B - Coût final'!$1:$5</definedName>
    <definedName name="_xlnm.Print_Titles" localSheetId="3">'Frais admissibles'!#REF!</definedName>
    <definedName name="test">'A - Devis prévisionnel'!$V$18</definedName>
    <definedName name="_xlnm.Print_Area" localSheetId="0">'A - Devis prévisionnel'!$A$1:$AZ$312</definedName>
    <definedName name="_xlnm.Print_Area" localSheetId="1">'B - Coût final'!$A$8:$AZ$278</definedName>
    <definedName name="_xlnm.Print_Area" localSheetId="3">'Frais admissibles'!$A$1:$AZ$73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Z3" i="9" l="1"/>
  <c r="CR3" i="9"/>
  <c r="CQ3" i="9"/>
  <c r="CP3" i="9"/>
  <c r="CM3" i="9"/>
  <c r="CJ3" i="9"/>
  <c r="CI3" i="9"/>
  <c r="CH3" i="9"/>
  <c r="CG3" i="9"/>
  <c r="CF3" i="9"/>
  <c r="CE3" i="9"/>
  <c r="CD3" i="9"/>
  <c r="CA3" i="9"/>
  <c r="BZ3" i="9"/>
  <c r="BY3" i="9"/>
  <c r="BX3" i="9"/>
  <c r="BW3" i="9"/>
  <c r="BV3" i="9"/>
  <c r="BU3" i="9"/>
  <c r="BT3" i="9"/>
  <c r="BS3" i="9"/>
  <c r="BP3" i="9"/>
  <c r="BO3" i="9"/>
  <c r="BN3" i="9"/>
  <c r="BM3" i="9"/>
  <c r="BL3" i="9"/>
  <c r="BK3" i="9"/>
  <c r="BJ3" i="9"/>
  <c r="BI3" i="9"/>
  <c r="BH3" i="9"/>
  <c r="BE3" i="9"/>
  <c r="BD3" i="9"/>
  <c r="BC3" i="9"/>
  <c r="BB3" i="9"/>
  <c r="BA3" i="9"/>
  <c r="AZ3" i="9"/>
  <c r="AY3" i="9"/>
  <c r="AX3" i="9"/>
  <c r="AU3" i="9"/>
  <c r="AT3" i="9"/>
  <c r="AS3" i="9"/>
  <c r="AR3" i="9"/>
  <c r="AO3" i="9"/>
  <c r="AN3" i="9"/>
  <c r="AM3" i="9"/>
  <c r="V139" i="2"/>
  <c r="AC3" i="9"/>
  <c r="AB3" i="9"/>
  <c r="AJ3" i="9"/>
  <c r="AI3" i="9"/>
  <c r="AH3" i="9"/>
  <c r="AG3" i="9"/>
  <c r="AF3" i="9"/>
  <c r="AE3" i="9"/>
  <c r="AD3" i="9"/>
  <c r="Y3" i="9"/>
  <c r="X3" i="9"/>
  <c r="W3" i="9"/>
  <c r="V3" i="9"/>
  <c r="U3" i="9"/>
  <c r="T3" i="9"/>
  <c r="S3" i="9"/>
  <c r="R3" i="9"/>
  <c r="Q3" i="9"/>
  <c r="P3" i="9"/>
  <c r="O3" i="9"/>
  <c r="D3" i="9" l="1"/>
  <c r="C3" i="9"/>
  <c r="AE79" i="2" l="1"/>
  <c r="U79" i="2"/>
  <c r="AG216" i="7"/>
  <c r="AG192" i="7"/>
  <c r="AG78" i="7"/>
  <c r="V250" i="2"/>
  <c r="V70" i="5" s="1"/>
  <c r="V142" i="2"/>
  <c r="V112" i="2"/>
  <c r="AG50" i="5"/>
  <c r="AG52" i="5"/>
  <c r="AG54" i="5"/>
  <c r="AG68" i="5"/>
  <c r="AG66" i="5"/>
  <c r="AG64" i="5"/>
  <c r="AG62" i="5"/>
  <c r="AG60" i="5"/>
  <c r="AG58" i="5"/>
  <c r="AG56" i="5"/>
  <c r="AG40" i="5"/>
  <c r="AG38" i="5"/>
  <c r="AG36" i="5"/>
  <c r="AG34" i="5"/>
  <c r="AG32" i="5"/>
  <c r="AG30" i="5"/>
  <c r="AG28" i="5"/>
  <c r="AG26" i="5"/>
  <c r="AG24" i="5"/>
  <c r="AG22" i="5"/>
  <c r="AG20" i="5"/>
  <c r="AG18" i="5"/>
  <c r="V68" i="7"/>
  <c r="AR68" i="7" s="1"/>
  <c r="V30" i="7"/>
  <c r="V56" i="7"/>
  <c r="AR56" i="7" s="1"/>
  <c r="V18" i="7"/>
  <c r="V21" i="7"/>
  <c r="D260" i="7"/>
  <c r="D237" i="7"/>
  <c r="D214" i="7"/>
  <c r="D187" i="7"/>
  <c r="D160" i="7"/>
  <c r="D135" i="7"/>
  <c r="D118" i="7"/>
  <c r="D103" i="7"/>
  <c r="D76" i="7"/>
  <c r="D45" i="7"/>
  <c r="D42" i="7"/>
  <c r="D39" i="7"/>
  <c r="D36" i="7"/>
  <c r="V260" i="7"/>
  <c r="V258" i="7"/>
  <c r="AR258" i="7" s="1"/>
  <c r="V256" i="7"/>
  <c r="AR256" i="7" s="1"/>
  <c r="V248" i="7"/>
  <c r="AR248" i="7" s="1"/>
  <c r="V237" i="7"/>
  <c r="AR237" i="7" s="1"/>
  <c r="V235" i="7"/>
  <c r="AR235" i="7"/>
  <c r="V233" i="7"/>
  <c r="AR233" i="7" s="1"/>
  <c r="V231" i="7"/>
  <c r="AR231" i="7"/>
  <c r="V229" i="7"/>
  <c r="V227" i="7"/>
  <c r="AR227" i="7" s="1"/>
  <c r="V225" i="7"/>
  <c r="V214" i="7"/>
  <c r="AR214" i="7" s="1"/>
  <c r="V212" i="7"/>
  <c r="AR212" i="7" s="1"/>
  <c r="V210" i="7"/>
  <c r="AR210" i="7" s="1"/>
  <c r="V208" i="7"/>
  <c r="AR208" i="7"/>
  <c r="V206" i="7"/>
  <c r="AR206" i="7" s="1"/>
  <c r="V204" i="7"/>
  <c r="V202" i="7"/>
  <c r="AR202" i="7" s="1"/>
  <c r="V200" i="7"/>
  <c r="AR200" i="7" s="1"/>
  <c r="V198" i="7"/>
  <c r="V187" i="7"/>
  <c r="AR187" i="7" s="1"/>
  <c r="V185" i="7"/>
  <c r="AR185" i="7" s="1"/>
  <c r="V183" i="7"/>
  <c r="AR183" i="7" s="1"/>
  <c r="V181" i="7"/>
  <c r="AR181" i="7" s="1"/>
  <c r="V179" i="7"/>
  <c r="AR179" i="7" s="1"/>
  <c r="V177" i="7"/>
  <c r="AR177" i="7" s="1"/>
  <c r="V175" i="7"/>
  <c r="AR175" i="7" s="1"/>
  <c r="V173" i="7"/>
  <c r="AR173" i="7" s="1"/>
  <c r="V171" i="7"/>
  <c r="AR171" i="7" s="1"/>
  <c r="V160" i="7"/>
  <c r="AR160" i="7" s="1"/>
  <c r="V158" i="7"/>
  <c r="AR158" i="7" s="1"/>
  <c r="V156" i="7"/>
  <c r="AR156" i="7" s="1"/>
  <c r="V154" i="7"/>
  <c r="AR154" i="7" s="1"/>
  <c r="V152" i="7"/>
  <c r="AR152" i="7" s="1"/>
  <c r="V150" i="7"/>
  <c r="AR150" i="7" s="1"/>
  <c r="V148" i="7"/>
  <c r="AR148" i="7" s="1"/>
  <c r="V146" i="7"/>
  <c r="AR146" i="7" s="1"/>
  <c r="V135" i="7"/>
  <c r="AR135" i="7" s="1"/>
  <c r="V133" i="7"/>
  <c r="AR133" i="7" s="1"/>
  <c r="V131" i="7"/>
  <c r="AR131" i="7" s="1"/>
  <c r="V129" i="7"/>
  <c r="V118" i="7"/>
  <c r="AR118" i="7" s="1"/>
  <c r="V116" i="7"/>
  <c r="AR116" i="7"/>
  <c r="V114" i="7"/>
  <c r="V123" i="7" s="1"/>
  <c r="AR123" i="7" s="1"/>
  <c r="V103" i="7"/>
  <c r="AR103" i="7" s="1"/>
  <c r="V101" i="7"/>
  <c r="AR101" i="7" s="1"/>
  <c r="V99" i="7"/>
  <c r="AR99" i="7" s="1"/>
  <c r="V97" i="7"/>
  <c r="V95" i="7"/>
  <c r="AR95" i="7" s="1"/>
  <c r="V93" i="7"/>
  <c r="AR93" i="7" s="1"/>
  <c r="V91" i="7"/>
  <c r="AR91" i="7" s="1"/>
  <c r="V89" i="7"/>
  <c r="V87" i="7"/>
  <c r="AR87" i="7" s="1"/>
  <c r="V76" i="7"/>
  <c r="AR76" i="7" s="1"/>
  <c r="V74" i="7"/>
  <c r="AR74" i="7" s="1"/>
  <c r="V72" i="7"/>
  <c r="AR72" i="7" s="1"/>
  <c r="AR204" i="7"/>
  <c r="V70" i="7"/>
  <c r="AR70" i="7" s="1"/>
  <c r="V66" i="7"/>
  <c r="AR66" i="7" s="1"/>
  <c r="V64" i="7"/>
  <c r="AR64" i="7" s="1"/>
  <c r="V62" i="7"/>
  <c r="AR62" i="7" s="1"/>
  <c r="V60" i="7"/>
  <c r="AR60" i="7" s="1"/>
  <c r="V58" i="7"/>
  <c r="AR58" i="7" s="1"/>
  <c r="V45" i="7"/>
  <c r="AR45" i="7" s="1"/>
  <c r="V42" i="7"/>
  <c r="AR42" i="7" s="1"/>
  <c r="V39" i="7"/>
  <c r="AR39" i="7" s="1"/>
  <c r="V36" i="7"/>
  <c r="AR36" i="7" s="1"/>
  <c r="V33" i="7"/>
  <c r="AR33" i="7" s="1"/>
  <c r="AR271" i="7"/>
  <c r="AG262" i="7"/>
  <c r="AR260" i="7"/>
  <c r="AG250" i="7"/>
  <c r="AG242" i="7"/>
  <c r="AG239" i="7"/>
  <c r="AG189" i="7"/>
  <c r="AG165" i="7"/>
  <c r="AG162" i="7"/>
  <c r="AG140" i="7"/>
  <c r="AG137" i="7"/>
  <c r="AG123" i="7"/>
  <c r="AG120" i="7"/>
  <c r="AG108" i="7"/>
  <c r="AG105" i="7"/>
  <c r="AG268" i="7" s="1"/>
  <c r="AG48" i="7"/>
  <c r="V48" i="2"/>
  <c r="V154" i="2"/>
  <c r="V171" i="2"/>
  <c r="V196" i="2"/>
  <c r="V223" i="2"/>
  <c r="V276" i="2"/>
  <c r="V296" i="2"/>
  <c r="AR30" i="7"/>
  <c r="V34" i="5"/>
  <c r="V32" i="5"/>
  <c r="V199" i="2"/>
  <c r="V273" i="2"/>
  <c r="V226" i="2"/>
  <c r="V174" i="2"/>
  <c r="V157" i="2"/>
  <c r="V284" i="2"/>
  <c r="V68" i="5"/>
  <c r="AR68" i="5" s="1"/>
  <c r="V66" i="5"/>
  <c r="AR66" i="5" s="1"/>
  <c r="V64" i="5"/>
  <c r="V62" i="5"/>
  <c r="AR62" i="5" s="1"/>
  <c r="V60" i="5"/>
  <c r="AR60" i="5" s="1"/>
  <c r="V58" i="5"/>
  <c r="AR58" i="5" s="1"/>
  <c r="V56" i="5"/>
  <c r="AR56" i="5" s="1"/>
  <c r="V54" i="5"/>
  <c r="V52" i="5"/>
  <c r="V50" i="5"/>
  <c r="AR50" i="5" s="1"/>
  <c r="V40" i="5"/>
  <c r="AR40" i="5" s="1"/>
  <c r="V38" i="5"/>
  <c r="AR38" i="5" s="1"/>
  <c r="V36" i="5"/>
  <c r="AR36" i="5" s="1"/>
  <c r="V30" i="5"/>
  <c r="AR30" i="5" s="1"/>
  <c r="V28" i="5"/>
  <c r="AR28" i="5" s="1"/>
  <c r="V26" i="5"/>
  <c r="AR26" i="5" s="1"/>
  <c r="V24" i="5"/>
  <c r="V22" i="5"/>
  <c r="AR22" i="5" s="1"/>
  <c r="V20" i="5"/>
  <c r="V18" i="5"/>
  <c r="AR129" i="7"/>
  <c r="AR18" i="5" l="1"/>
  <c r="AR24" i="5"/>
  <c r="AR32" i="5"/>
  <c r="AR114" i="7"/>
  <c r="V262" i="7"/>
  <c r="AR262" i="7" s="1"/>
  <c r="AR52" i="5"/>
  <c r="V239" i="7"/>
  <c r="AR239" i="7" s="1"/>
  <c r="AG270" i="7"/>
  <c r="AG273" i="7"/>
  <c r="V302" i="2"/>
  <c r="V304" i="2" s="1"/>
  <c r="V307" i="2" s="1"/>
  <c r="V165" i="7"/>
  <c r="AR165" i="7" s="1"/>
  <c r="AR225" i="7"/>
  <c r="V137" i="7"/>
  <c r="AR137" i="7" s="1"/>
  <c r="V105" i="7"/>
  <c r="AR105" i="7" s="1"/>
  <c r="AR64" i="5"/>
  <c r="V242" i="7"/>
  <c r="AR242" i="7" s="1"/>
  <c r="V162" i="7"/>
  <c r="AR162" i="7" s="1"/>
  <c r="AG72" i="5"/>
  <c r="V140" i="7"/>
  <c r="AR140" i="7" s="1"/>
  <c r="AG42" i="5"/>
  <c r="AG44" i="5" s="1"/>
  <c r="V72" i="5"/>
  <c r="V219" i="7" s="1"/>
  <c r="AR219" i="7" s="1"/>
  <c r="AR34" i="5"/>
  <c r="V189" i="7"/>
  <c r="AR189" i="7" s="1"/>
  <c r="V48" i="7"/>
  <c r="AR48" i="7" s="1"/>
  <c r="V42" i="5"/>
  <c r="V44" i="5" s="1"/>
  <c r="AR89" i="7"/>
  <c r="V250" i="7"/>
  <c r="AR250" i="7" s="1"/>
  <c r="V108" i="7"/>
  <c r="AR108" i="7" s="1"/>
  <c r="V120" i="7"/>
  <c r="AR120" i="7" s="1"/>
  <c r="AR125" i="7" s="1"/>
  <c r="AY125" i="7" s="1"/>
  <c r="V216" i="7"/>
  <c r="AR216" i="7" s="1"/>
  <c r="AG219" i="7"/>
  <c r="AR72" i="5"/>
  <c r="AR229" i="7"/>
  <c r="AG81" i="7"/>
  <c r="V78" i="7"/>
  <c r="AR20" i="5"/>
  <c r="AR54" i="5"/>
  <c r="AR97" i="7"/>
  <c r="V192" i="7"/>
  <c r="AR192" i="7" s="1"/>
  <c r="AR198" i="7"/>
  <c r="AG70" i="5"/>
  <c r="AG276" i="7" l="1"/>
  <c r="V253" i="2"/>
  <c r="AR44" i="5"/>
  <c r="AR70" i="5"/>
  <c r="V81" i="7"/>
  <c r="AR81" i="7" s="1"/>
  <c r="AR42" i="5"/>
  <c r="V115" i="2"/>
  <c r="V310" i="2" s="1"/>
  <c r="AR78" i="7"/>
  <c r="V268" i="7"/>
  <c r="V270" i="7" l="1"/>
  <c r="AR268" i="7"/>
  <c r="AR270" i="7" l="1"/>
  <c r="V276" i="7"/>
  <c r="AR276" i="7" s="1"/>
  <c r="V273" i="7"/>
  <c r="AR273" i="7" s="1"/>
</calcChain>
</file>

<file path=xl/sharedStrings.xml><?xml version="1.0" encoding="utf-8"?>
<sst xmlns="http://schemas.openxmlformats.org/spreadsheetml/2006/main" count="558" uniqueCount="299">
  <si>
    <t>Programme d'aide à la promotion et à la diffusion</t>
  </si>
  <si>
    <t>VOLET 1 - AIDE À LA DISTRIBUTION</t>
  </si>
  <si>
    <t>Volet 1.2 - Aide à la mise en marché par projet</t>
  </si>
  <si>
    <t>(version du 27 mars 2018)</t>
  </si>
  <si>
    <t>STRUCTURE DE FINANCEMENT ET DEVIS PRÉVISIONNELS</t>
  </si>
  <si>
    <t>A. AVIS IMPORTANT</t>
  </si>
  <si>
    <t>101</t>
  </si>
  <si>
    <r>
      <t xml:space="preserve">Ce document doit être utilisé </t>
    </r>
    <r>
      <rPr>
        <b/>
        <u/>
        <sz val="11"/>
        <color theme="1"/>
        <rFont val="Arial Narrow"/>
        <family val="2"/>
      </rPr>
      <t>lors du dépôt d'une demande</t>
    </r>
    <r>
      <rPr>
        <b/>
        <sz val="11"/>
        <color theme="1"/>
        <rFont val="Arial Narrow"/>
        <family val="2"/>
      </rPr>
      <t xml:space="preserve"> et </t>
    </r>
    <r>
      <rPr>
        <b/>
        <u/>
        <sz val="11"/>
        <color theme="1"/>
        <rFont val="Arial Narrow"/>
        <family val="2"/>
      </rPr>
      <t>lors de la fermeture du dossier</t>
    </r>
    <r>
      <rPr>
        <b/>
        <sz val="11"/>
        <color theme="1"/>
        <rFont val="Arial Narrow"/>
        <family val="2"/>
      </rPr>
      <t xml:space="preserve">. </t>
    </r>
  </si>
  <si>
    <r>
      <t xml:space="preserve">Il comporte </t>
    </r>
    <r>
      <rPr>
        <b/>
        <u/>
        <sz val="11"/>
        <color theme="1"/>
        <rFont val="Arial Narrow"/>
        <family val="2"/>
      </rPr>
      <t>deux onglets</t>
    </r>
    <r>
      <rPr>
        <b/>
        <sz val="11"/>
        <color theme="1"/>
        <rFont val="Arial Narrow"/>
        <family val="2"/>
      </rPr>
      <t xml:space="preserve"> à compléter de la manière suivante :</t>
    </r>
  </si>
  <si>
    <t>A-</t>
  </si>
  <si>
    <r>
      <t xml:space="preserve">Veuillez compléter l'onglet </t>
    </r>
    <r>
      <rPr>
        <b/>
        <u/>
        <sz val="11"/>
        <color theme="1"/>
        <rFont val="Arial Narrow"/>
        <family val="2"/>
      </rPr>
      <t xml:space="preserve">A - Devis prévisionnel </t>
    </r>
    <r>
      <rPr>
        <b/>
        <sz val="11"/>
        <color theme="1"/>
        <rFont val="Arial Narrow"/>
        <family val="2"/>
      </rPr>
      <t>lors du dépôt de la demande et conservez ce document.</t>
    </r>
  </si>
  <si>
    <t>B-</t>
  </si>
  <si>
    <r>
      <t xml:space="preserve">Veuillez compléter l'onglet </t>
    </r>
    <r>
      <rPr>
        <b/>
        <i/>
        <u/>
        <sz val="11"/>
        <color theme="1" tint="0.499984740745262"/>
        <rFont val="Arial Narrow"/>
        <family val="2"/>
      </rPr>
      <t>B - Coût final</t>
    </r>
    <r>
      <rPr>
        <b/>
        <i/>
        <sz val="11"/>
        <color theme="1" tint="0.499984740745262"/>
        <rFont val="Arial Narrow"/>
        <family val="2"/>
      </rPr>
      <t xml:space="preserve"> lors de la fermeture du dossier.</t>
    </r>
  </si>
  <si>
    <t>* Champs obligatoires</t>
  </si>
  <si>
    <t>B. IDENTIFICATION DE L'ENTREPRISE REQUÉRANTE ET DU PROJET</t>
  </si>
  <si>
    <t>201</t>
  </si>
  <si>
    <t>*</t>
  </si>
  <si>
    <t>Nom de l'entreprise requérante</t>
  </si>
  <si>
    <t>202</t>
  </si>
  <si>
    <t>Titre du film</t>
  </si>
  <si>
    <t>C. STRUCTURE DE FINANCEMENT ET MONTANT DEMANDÉ À LA SODEC</t>
  </si>
  <si>
    <t>Sources de financement</t>
  </si>
  <si>
    <t>Financement prévisionnel</t>
  </si>
  <si>
    <t>301</t>
  </si>
  <si>
    <t>Montant demandé à la SODEC</t>
  </si>
  <si>
    <t>302</t>
  </si>
  <si>
    <t>Montant investi par le requérant</t>
  </si>
  <si>
    <t>303</t>
  </si>
  <si>
    <t>Autre partenaire public (précisez)</t>
  </si>
  <si>
    <t>304</t>
  </si>
  <si>
    <t>305</t>
  </si>
  <si>
    <t>Partenaire privé (précisez)</t>
  </si>
  <si>
    <t>306</t>
  </si>
  <si>
    <t>Autre partenaire (précisez)</t>
  </si>
  <si>
    <t>307</t>
  </si>
  <si>
    <t>Total financement</t>
  </si>
  <si>
    <t>D. MARCHÉS ET REVENUS PRÉVISIONNELS</t>
  </si>
  <si>
    <t>401</t>
  </si>
  <si>
    <t>Listes des marchés</t>
  </si>
  <si>
    <t>Revenus bruts d'exploitation
estimés</t>
  </si>
  <si>
    <t>Revenus bruts du distributeur *1</t>
  </si>
  <si>
    <t>Description des autres marchés</t>
  </si>
  <si>
    <t>Recettes VSD</t>
  </si>
  <si>
    <t>Ventes DVD</t>
  </si>
  <si>
    <t>Ventes télévisions généralistes</t>
  </si>
  <si>
    <t>Ventes télévisions payantes</t>
  </si>
  <si>
    <t>Ventes télévisions à la carte</t>
  </si>
  <si>
    <t>Autre marché 1</t>
  </si>
  <si>
    <t>Autre marché 2</t>
  </si>
  <si>
    <t>Autre marché 3</t>
  </si>
  <si>
    <t>Autre marché 4</t>
  </si>
  <si>
    <t>Autre marché 5</t>
  </si>
  <si>
    <t>Total revenus estimés</t>
  </si>
  <si>
    <t>E. DEVIS DÉTAILLÉ DE MISE EN MARCHÉ - POUR LE QUÉBEC</t>
  </si>
  <si>
    <t>402</t>
  </si>
  <si>
    <t>Conception / matériel promotionnel</t>
  </si>
  <si>
    <t>Devis prévisionnel</t>
  </si>
  <si>
    <t>Elaboration de stratégies promotionnelles</t>
  </si>
  <si>
    <t>Pré bande annonce</t>
  </si>
  <si>
    <t>Bande annonce</t>
  </si>
  <si>
    <t>Teasers / extraits</t>
  </si>
  <si>
    <t>Spots publicitaires (télé - radio)</t>
  </si>
  <si>
    <t>Capsules vidéo de tournage</t>
  </si>
  <si>
    <t>Graphisme - Frais externes</t>
  </si>
  <si>
    <t>Graphisme - Frais internes</t>
  </si>
  <si>
    <t>Dossiers de presse</t>
  </si>
  <si>
    <t>Rédaction, traduction, révision</t>
  </si>
  <si>
    <t>Autres (précisez)</t>
  </si>
  <si>
    <t>Frais admissibles conception / matériel promo (réservé à la SODEC)</t>
  </si>
  <si>
    <t>403</t>
  </si>
  <si>
    <t>Promotion en ligne</t>
  </si>
  <si>
    <t>Campagne de promotion virale, concours</t>
  </si>
  <si>
    <t>Services de plateformes promotionnelles</t>
  </si>
  <si>
    <t>Optimisation du référencement</t>
  </si>
  <si>
    <t>Nom de domaine</t>
  </si>
  <si>
    <t>404</t>
  </si>
  <si>
    <t>Test de marché</t>
  </si>
  <si>
    <t>Étude de marché</t>
  </si>
  <si>
    <t>Projection test</t>
  </si>
  <si>
    <t>405</t>
  </si>
  <si>
    <t>Frais d'impression</t>
  </si>
  <si>
    <t>Impression affiches</t>
  </si>
  <si>
    <t>Grand format (panneaux, bannières)</t>
  </si>
  <si>
    <t>Sous-total impression</t>
  </si>
  <si>
    <t>406</t>
  </si>
  <si>
    <t>Frais de laboratoire</t>
  </si>
  <si>
    <t>Copies d'exploitation DCP + KDM</t>
  </si>
  <si>
    <t>Frais de copies virtuelles FCV</t>
  </si>
  <si>
    <t>Autres copies d'exploitation numérique</t>
  </si>
  <si>
    <t>Copies de promotion / visionnement</t>
  </si>
  <si>
    <t>Bande annonce (copies)</t>
  </si>
  <si>
    <t>Extraits (copies)</t>
  </si>
  <si>
    <t>407</t>
  </si>
  <si>
    <t>Journaux</t>
  </si>
  <si>
    <t>Magazines et revues spécialisées</t>
  </si>
  <si>
    <t>Web et réseaux sociaux</t>
  </si>
  <si>
    <t>Télévision</t>
  </si>
  <si>
    <t>Radio</t>
  </si>
  <si>
    <t>Affichage urbain / public</t>
  </si>
  <si>
    <t>Affichage sauvage</t>
  </si>
  <si>
    <t>Affichage métro / autobus</t>
  </si>
  <si>
    <t>408</t>
  </si>
  <si>
    <t>Relation de presse / Promotion</t>
  </si>
  <si>
    <t>Relations de presse externes</t>
  </si>
  <si>
    <t>Relations de presse internes</t>
  </si>
  <si>
    <t>Relations blogueurs / influenceurs</t>
  </si>
  <si>
    <t>Dossiers de presse, Kits presse</t>
  </si>
  <si>
    <t>Projections de presse</t>
  </si>
  <si>
    <t>Junkets, déplacement équipe</t>
  </si>
  <si>
    <t>Conférence de presse</t>
  </si>
  <si>
    <t>Visite de plateau</t>
  </si>
  <si>
    <t>Sous-total relation de presse / promotion</t>
  </si>
  <si>
    <t>409</t>
  </si>
  <si>
    <t>Location de salle(s) au Québec</t>
  </si>
  <si>
    <t>Frais de réception, cocktail</t>
  </si>
  <si>
    <t>Projections promotionnelles en région</t>
  </si>
  <si>
    <t>Promotion médias, concours, etc.</t>
  </si>
  <si>
    <t>Lancement du film en ligne</t>
  </si>
  <si>
    <t>Création de produits promotionnels</t>
  </si>
  <si>
    <t>Frais admissibles premières / lancements (réservé à la SODEC)</t>
  </si>
  <si>
    <t>410</t>
  </si>
  <si>
    <r>
      <t>Régie du cinéma</t>
    </r>
    <r>
      <rPr>
        <sz val="10"/>
        <color theme="1"/>
        <rFont val="Arial Narrow"/>
        <family val="2"/>
      </rPr>
      <t xml:space="preserve"> </t>
    </r>
    <r>
      <rPr>
        <i/>
        <sz val="10"/>
        <color theme="1"/>
        <rFont val="Arial Narrow"/>
        <family val="2"/>
      </rPr>
      <t>(non admissible)</t>
    </r>
  </si>
  <si>
    <t>Visa, étiquettes</t>
  </si>
  <si>
    <t>411</t>
  </si>
  <si>
    <r>
      <t xml:space="preserve">Transport / livraison </t>
    </r>
    <r>
      <rPr>
        <i/>
        <sz val="10"/>
        <color theme="1"/>
        <rFont val="Arial Narrow"/>
        <family val="2"/>
      </rPr>
      <t>(non admissible)</t>
    </r>
  </si>
  <si>
    <t>Envoi matériel de visionnement</t>
  </si>
  <si>
    <t>Envoi matériel promotionnel</t>
  </si>
  <si>
    <t>412</t>
  </si>
  <si>
    <t>Devis total</t>
  </si>
  <si>
    <r>
      <t>Total des dépenses prévisionnelles</t>
    </r>
    <r>
      <rPr>
        <b/>
        <i/>
        <sz val="10"/>
        <color theme="1"/>
        <rFont val="Arial Narrow"/>
        <family val="2"/>
      </rPr>
      <t xml:space="preserve"> (lignes 401 à 410)</t>
    </r>
  </si>
  <si>
    <t>Total du devis</t>
  </si>
  <si>
    <t>413</t>
  </si>
  <si>
    <t>Total des dépenses admissibles (réservé à la SODEC)</t>
  </si>
  <si>
    <t>STRUCTURE DE FINANCEMENT ET RAPPORT DE COÛTS RÉELS</t>
  </si>
  <si>
    <r>
      <t xml:space="preserve">Veuillez compléter l'onglet </t>
    </r>
    <r>
      <rPr>
        <b/>
        <i/>
        <u/>
        <sz val="11"/>
        <color theme="1" tint="0.499984740745262"/>
        <rFont val="Arial Narrow"/>
        <family val="2"/>
      </rPr>
      <t>A - Devis prévisionnel</t>
    </r>
    <r>
      <rPr>
        <b/>
        <i/>
        <sz val="11"/>
        <color theme="1" tint="0.499984740745262"/>
        <rFont val="Arial Narrow"/>
        <family val="2"/>
      </rPr>
      <t>lors du dépôt de la demande et conservez ce document.</t>
    </r>
  </si>
  <si>
    <r>
      <t xml:space="preserve">Veuillez compléter l'onglet </t>
    </r>
    <r>
      <rPr>
        <b/>
        <u/>
        <sz val="11"/>
        <color theme="1"/>
        <rFont val="Arial Narrow"/>
        <family val="2"/>
      </rPr>
      <t>B - Coût final</t>
    </r>
    <r>
      <rPr>
        <b/>
        <sz val="11"/>
        <color theme="1"/>
        <rFont val="Arial Narrow"/>
        <family val="2"/>
      </rPr>
      <t xml:space="preserve"> lors de la fermeture du dossier.</t>
    </r>
  </si>
  <si>
    <t>B. IDENTIFICATION DE L'ENTREPRISE ET DU PROJET</t>
  </si>
  <si>
    <t>Nom de l'entreprise</t>
  </si>
  <si>
    <t>203</t>
  </si>
  <si>
    <t>C. STRUCTURE DE FINANCEMENT RÉELLE</t>
  </si>
  <si>
    <t>Financement réel</t>
  </si>
  <si>
    <t>Écart</t>
  </si>
  <si>
    <t>SODEC</t>
  </si>
  <si>
    <t>D.  RAPPORT DE COÛTS DE MISE EN MARCHÉ - POUR LE QUÉBEC</t>
  </si>
  <si>
    <t>Coûts réels</t>
  </si>
  <si>
    <r>
      <t xml:space="preserve">Transport / livraison </t>
    </r>
    <r>
      <rPr>
        <i/>
        <sz val="9"/>
        <color theme="1"/>
        <rFont val="Arial Narrow"/>
        <family val="2"/>
      </rPr>
      <t>(non admissible)</t>
    </r>
  </si>
  <si>
    <t>Devis total / Coûts totaux</t>
  </si>
  <si>
    <t>Total des dépenses prévisionnelles (lignes 401 à 410)</t>
  </si>
  <si>
    <t>Total du devis / Total des coûts</t>
  </si>
  <si>
    <t>FEUILLE DE CALCUL DES FRAIS ADMISSIBLES</t>
  </si>
  <si>
    <t>Merci de masquer cet onglet destiné uniquement aux calculs des frais admissibles de la feuille 1</t>
  </si>
  <si>
    <t>C. DEVIS DÉTAILLÉ DE MISE EN MARCHÉ / RAPPORT DE COÛTS - POUR LE QUÉBEC</t>
  </si>
  <si>
    <t>Mise en marché
prévisionnelle</t>
  </si>
  <si>
    <t>Rapport de coûts</t>
  </si>
  <si>
    <t>Graphisme - Frais internes &gt; 2000$</t>
  </si>
  <si>
    <t>Graphisme - Frais internes &lt; 2001 $</t>
  </si>
  <si>
    <t>Sous-total conception / matériel promo</t>
  </si>
  <si>
    <t>Frais admissibles conception / matériel promo</t>
  </si>
  <si>
    <t>Relation de presse externe</t>
  </si>
  <si>
    <t>Relation de presse interne &gt; 2500 $</t>
  </si>
  <si>
    <t>Relation de presse interne &lt; 2501 $</t>
  </si>
  <si>
    <t>Voyages de presse (visite de plateau )</t>
  </si>
  <si>
    <t>Frais admissibles relation presse / promotion</t>
  </si>
  <si>
    <r>
      <t>Recettes en salles (</t>
    </r>
    <r>
      <rPr>
        <i/>
        <sz val="10"/>
        <color theme="1"/>
        <rFont val="Arial Narrow"/>
        <family val="2"/>
      </rPr>
      <t>box-office</t>
    </r>
    <r>
      <rPr>
        <sz val="10"/>
        <color theme="1"/>
        <rFont val="Arial Narrow"/>
        <family val="2"/>
      </rPr>
      <t>) au Québec</t>
    </r>
  </si>
  <si>
    <t>Élaboration de stratégies promotionnelles</t>
  </si>
  <si>
    <t>Prébande-annonce</t>
  </si>
  <si>
    <t>Bande-annonce</t>
  </si>
  <si>
    <t>Agence web, webmestre</t>
  </si>
  <si>
    <t>Création de contenus web et réseaux</t>
  </si>
  <si>
    <t>Création / développement d'un site web</t>
  </si>
  <si>
    <t>Sous-total - conception / 
matériel promo</t>
  </si>
  <si>
    <t>Sous-total - promotion en ligne</t>
  </si>
  <si>
    <t>Frais admissibles - promotion en ligne (réservé à la SODEC)</t>
  </si>
  <si>
    <t>Sous-total - test de marché</t>
  </si>
  <si>
    <t>Frais admissibles - test de marché (réservé à la SODEC)</t>
  </si>
  <si>
    <t>Petit format (dossiers de presse, cartes)</t>
  </si>
  <si>
    <t>Frais admissibles - impression (réservé à la SODEC)</t>
  </si>
  <si>
    <t xml:space="preserve">Numérisation et mise en ligne </t>
  </si>
  <si>
    <t>Sous-total - frais de laboratoire</t>
  </si>
  <si>
    <t>Frais admissibles - laboratoire (réservé à la SODEC)</t>
  </si>
  <si>
    <t>Publicité et placements</t>
  </si>
  <si>
    <t>Sous-total - publicité et placements</t>
  </si>
  <si>
    <t>Frais admissibles - publicité et placements (réservé à la SODEC)</t>
  </si>
  <si>
    <t>Dossiers de presse, kits de presse</t>
  </si>
  <si>
    <t>Relations de presse / Promotion</t>
  </si>
  <si>
    <t>Sous-total - relations de presse / promotion</t>
  </si>
  <si>
    <t>Frais admissibles - relations de presse / promotion (réservé à la SODEC)</t>
  </si>
  <si>
    <t>Premières et lancements</t>
  </si>
  <si>
    <t>Sous-total - premières et lancements</t>
  </si>
  <si>
    <t>Frais admissibles - premières et lancements (réservé à la SODEC)</t>
  </si>
  <si>
    <t>Sous-total - Régie du cinéma</t>
  </si>
  <si>
    <t>Sous-total - transport / livraison</t>
  </si>
  <si>
    <r>
      <t>Frais d'administration</t>
    </r>
    <r>
      <rPr>
        <b/>
        <i/>
        <sz val="10"/>
        <color theme="1"/>
        <rFont val="Arial Narrow"/>
        <family val="2"/>
      </rPr>
      <t xml:space="preserve"> (10 % du total des dépenses, maximum 15 000 $)</t>
    </r>
  </si>
  <si>
    <t>Campagne de recensement (données, ciblage)</t>
  </si>
  <si>
    <t xml:space="preserve">Direction générale du livre, des métiers d'art, de la musique, des variétés et de la promotion et diffusion en cinéma </t>
  </si>
  <si>
    <t>Frais admissibles - conception / matériel promo (réservé à la SODEC)</t>
  </si>
  <si>
    <t>Sous-total - impression</t>
  </si>
  <si>
    <t>Bande-annonce (copies)</t>
  </si>
  <si>
    <t>Frais admissibles - publicité (réservé à la SODEC)</t>
  </si>
  <si>
    <t>Visites de plateau</t>
  </si>
  <si>
    <t xml:space="preserve">Direction générale livre, métiers d'art, musique, variétés et promotion et diffusion en cinéma </t>
  </si>
  <si>
    <t>Note 1 : Les revenus bruts du distributeur doivent être indiqués avant déduction des commissions et des dépenses de mise en marché, et avant le partage des recettes.</t>
  </si>
  <si>
    <t>No</t>
  </si>
  <si>
    <t xml:space="preserve">Demande </t>
  </si>
  <si>
    <t xml:space="preserve">Requérant </t>
  </si>
  <si>
    <t xml:space="preserve">Titre </t>
  </si>
  <si>
    <t xml:space="preserve">Genre </t>
  </si>
  <si>
    <t xml:space="preserve">Genre* </t>
  </si>
  <si>
    <t xml:space="preserve">Format </t>
  </si>
  <si>
    <t xml:space="preserve">durée </t>
  </si>
  <si>
    <t xml:space="preserve">Prévisionnel ou réel </t>
  </si>
  <si>
    <t>Année Financière</t>
  </si>
  <si>
    <t xml:space="preserve">Minimum Garanti </t>
  </si>
  <si>
    <t xml:space="preserve">Assistance </t>
  </si>
  <si>
    <t xml:space="preserve">Projection </t>
  </si>
  <si>
    <t xml:space="preserve">Nombre de copies </t>
  </si>
  <si>
    <t xml:space="preserve">Section 402 </t>
  </si>
  <si>
    <t xml:space="preserve">Section 403 </t>
  </si>
  <si>
    <t xml:space="preserve">Section 404 </t>
  </si>
  <si>
    <t xml:space="preserve">Section 405 </t>
  </si>
  <si>
    <t>Section 406</t>
  </si>
  <si>
    <t>Section 407</t>
  </si>
  <si>
    <t xml:space="preserve">Section 408 </t>
  </si>
  <si>
    <t>Section 409</t>
  </si>
  <si>
    <t>Section 410</t>
  </si>
  <si>
    <t>Section 411</t>
  </si>
  <si>
    <t xml:space="preserve">Frais d'admin </t>
  </si>
  <si>
    <t xml:space="preserve">TOTAL </t>
  </si>
  <si>
    <t>Montant demandé à la Sodec (Ligne 301)</t>
  </si>
  <si>
    <t xml:space="preserve">(Vide) </t>
  </si>
  <si>
    <t xml:space="preserve">Nom de l'entreprise requérante </t>
  </si>
  <si>
    <t xml:space="preserve">Titre du film </t>
  </si>
  <si>
    <t xml:space="preserve">(vide) </t>
  </si>
  <si>
    <t>Élaboration stratégie promotionnelle (402)</t>
  </si>
  <si>
    <t>Pré bande annonce (402)</t>
  </si>
  <si>
    <t>Bande annonce (402)</t>
  </si>
  <si>
    <t>Teasers/extraits (402)</t>
  </si>
  <si>
    <t>Spots publicitaires (télé-radio) (402)</t>
  </si>
  <si>
    <t>Capsules vidéo tournage (402)</t>
  </si>
  <si>
    <t>Graphisme Frais externes (402)</t>
  </si>
  <si>
    <t>Graphisme Frais internes (402)</t>
  </si>
  <si>
    <t>Dossiers de presse (402)</t>
  </si>
  <si>
    <t>Rédaction, traduction, révision (402)</t>
  </si>
  <si>
    <t>Autres (402)</t>
  </si>
  <si>
    <t>Agence web, webmestre (403)</t>
  </si>
  <si>
    <t>Campagne de recensement (data et ciblage) (403)</t>
  </si>
  <si>
    <t>Compagne promotion virale, concours (403)</t>
  </si>
  <si>
    <t>Services pateformes promotionnelles (403)</t>
  </si>
  <si>
    <t>Création contenus Web &amp; réseaux (403)</t>
  </si>
  <si>
    <t>Création / développement site web (403)</t>
  </si>
  <si>
    <t>Optimisation du référencement (403)</t>
  </si>
  <si>
    <t>Nom de domaine (403)</t>
  </si>
  <si>
    <t>Autres (403)</t>
  </si>
  <si>
    <t>Étude de marché (404)</t>
  </si>
  <si>
    <t>Projection test (404)</t>
  </si>
  <si>
    <t>Autres (404)</t>
  </si>
  <si>
    <t>Impression affiches (405)</t>
  </si>
  <si>
    <t>Grand format (panneaux, bannières) (405)</t>
  </si>
  <si>
    <t>Petit format (dossiers presse, cartes) (405)</t>
  </si>
  <si>
    <t>Autres (405)</t>
  </si>
  <si>
    <t xml:space="preserve">Copies d'exploitation DCP + KDM (406)  </t>
  </si>
  <si>
    <t xml:space="preserve">Frais copies virtuelles FCV (406)  </t>
  </si>
  <si>
    <t xml:space="preserve">Autres copies exploitation numérique (406)  </t>
  </si>
  <si>
    <t xml:space="preserve">Numérisation &amp; Mise en ligne (406)  </t>
  </si>
  <si>
    <t xml:space="preserve">Copies de promotion / visionnement (406)  </t>
  </si>
  <si>
    <t xml:space="preserve">Bande annonce (copies) (406)  </t>
  </si>
  <si>
    <t xml:space="preserve">Extraits (copies) (406)  </t>
  </si>
  <si>
    <t xml:space="preserve">Autres (406)  </t>
  </si>
  <si>
    <t>Journaux (407)</t>
  </si>
  <si>
    <t>Magazines et revues spécialisées (407)</t>
  </si>
  <si>
    <t>Web et réseaux sociaux (407)</t>
  </si>
  <si>
    <t>Télévision (407)</t>
  </si>
  <si>
    <t>Radio (407)</t>
  </si>
  <si>
    <t>Affichage urbain / public (407)</t>
  </si>
  <si>
    <t>Affichage sauvage (407)</t>
  </si>
  <si>
    <t>Affichage métro / autobus (407)</t>
  </si>
  <si>
    <t>Autres (407)</t>
  </si>
  <si>
    <t>Relations presse externes (408)</t>
  </si>
  <si>
    <t>Relations presse internes (408)</t>
  </si>
  <si>
    <t>Relations blogueurs / influenceurs (408)</t>
  </si>
  <si>
    <t>Dossiers de presse, Kit de presse (408)</t>
  </si>
  <si>
    <t>Projections de presse (408)</t>
  </si>
  <si>
    <t>Junkets, déplacement équipe (408)</t>
  </si>
  <si>
    <t>Conférence de presse (408)</t>
  </si>
  <si>
    <t>Visite de plateau (408)</t>
  </si>
  <si>
    <t>Autres (408)</t>
  </si>
  <si>
    <t>(vide)</t>
  </si>
  <si>
    <t>Location salle(s) au Qc (409)</t>
  </si>
  <si>
    <t>Frais de réception, cocktail (409)</t>
  </si>
  <si>
    <t>Projections promotionnelles en région (409)</t>
  </si>
  <si>
    <t>Promotion médias, concours (409)</t>
  </si>
  <si>
    <t>Lancement du film en ligne (409)</t>
  </si>
  <si>
    <t>Création produits promotionnels (409)</t>
  </si>
  <si>
    <t>Autres (409)</t>
  </si>
  <si>
    <t>Visas, étiquettes (410)</t>
  </si>
  <si>
    <t>Envoi matériel visionnement (411)</t>
  </si>
  <si>
    <t>Envoi matériel promo (411)</t>
  </si>
  <si>
    <t>Autres (411)</t>
  </si>
  <si>
    <t xml:space="preserve"> Ligne 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</si>
</sst>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_ * #,##0.00_)\ [$$-C0C]_ ;_ * \(#,##0.00\)\ [$$-C0C]_ ;_ * &quot;-&quot;??_)\ [$$-C0C]_ ;_ @_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u/>
      <sz val="10"/>
      <color theme="1"/>
      <name val="Arial Narrow"/>
      <family val="2"/>
    </font>
    <font>
      <i/>
      <sz val="10"/>
      <color theme="1"/>
      <name val="Arial Narrow"/>
      <family val="2"/>
    </font>
    <font>
      <i/>
      <sz val="9"/>
      <color theme="1"/>
      <name val="Arial Narrow"/>
      <family val="2"/>
    </font>
    <font>
      <sz val="10"/>
      <color theme="1"/>
      <name val="Calibri"/>
      <family val="2"/>
    </font>
    <font>
      <b/>
      <i/>
      <sz val="10"/>
      <color theme="1"/>
      <name val="Arial Narrow"/>
      <family val="2"/>
    </font>
    <font>
      <b/>
      <sz val="10"/>
      <name val="Arial Narrow"/>
      <family val="2"/>
    </font>
    <font>
      <b/>
      <i/>
      <sz val="11"/>
      <color theme="1"/>
      <name val="Arial Narrow"/>
      <family val="2"/>
    </font>
    <font>
      <b/>
      <i/>
      <sz val="12"/>
      <color theme="1"/>
      <name val="Arial Narrow"/>
      <family val="2"/>
    </font>
    <font>
      <sz val="10"/>
      <name val="Arial Narrow"/>
      <family val="2"/>
    </font>
    <font>
      <b/>
      <i/>
      <sz val="11"/>
      <color theme="1" tint="0.499984740745262"/>
      <name val="Arial Narrow"/>
      <family val="2"/>
    </font>
    <font>
      <b/>
      <i/>
      <u/>
      <sz val="11"/>
      <color theme="1" tint="0.499984740745262"/>
      <name val="Arial Narrow"/>
      <family val="2"/>
    </font>
    <font>
      <b/>
      <u/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26">
    <xf numFmtId="0" fontId="0" fillId="0" borderId="0" xfId="0"/>
    <xf numFmtId="0" fontId="1" fillId="0" borderId="0" xfId="0" applyFont="1"/>
    <xf numFmtId="0" fontId="2" fillId="0" borderId="0" xfId="0" applyFont="1" applyBorder="1"/>
    <xf numFmtId="0" fontId="3" fillId="2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2" borderId="0" xfId="0" applyFont="1" applyFill="1" applyBorder="1"/>
    <xf numFmtId="0" fontId="2" fillId="2" borderId="0" xfId="0" applyFont="1" applyFill="1" applyBorder="1"/>
    <xf numFmtId="0" fontId="7" fillId="2" borderId="0" xfId="0" applyFont="1" applyFill="1" applyBorder="1" applyAlignment="1">
      <alignment horizontal="right" vertical="center"/>
    </xf>
    <xf numFmtId="0" fontId="1" fillId="2" borderId="6" xfId="0" applyFont="1" applyFill="1" applyBorder="1"/>
    <xf numFmtId="0" fontId="2" fillId="0" borderId="0" xfId="0" quotePrefix="1" applyFont="1" applyBorder="1" applyAlignment="1">
      <alignment horizontal="right" vertical="center"/>
    </xf>
    <xf numFmtId="0" fontId="7" fillId="2" borderId="12" xfId="0" applyFont="1" applyFill="1" applyBorder="1" applyAlignment="1">
      <alignment horizontal="right" vertical="center"/>
    </xf>
    <xf numFmtId="0" fontId="4" fillId="0" borderId="0" xfId="0" applyFont="1" applyProtection="1"/>
    <xf numFmtId="0" fontId="2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Alignment="1" applyProtection="1">
      <alignment horizontal="right"/>
    </xf>
    <xf numFmtId="0" fontId="2" fillId="0" borderId="0" xfId="0" applyFont="1"/>
    <xf numFmtId="0" fontId="7" fillId="0" borderId="0" xfId="0" applyFont="1" applyBorder="1"/>
    <xf numFmtId="0" fontId="7" fillId="2" borderId="0" xfId="0" applyFont="1" applyFill="1" applyBorder="1"/>
    <xf numFmtId="0" fontId="7" fillId="0" borderId="12" xfId="0" applyFont="1" applyBorder="1"/>
    <xf numFmtId="0" fontId="7" fillId="2" borderId="12" xfId="0" applyFont="1" applyFill="1" applyBorder="1"/>
    <xf numFmtId="0" fontId="4" fillId="0" borderId="0" xfId="0" applyFont="1" applyBorder="1" applyAlignment="1" applyProtection="1">
      <alignment horizontal="center"/>
    </xf>
    <xf numFmtId="0" fontId="7" fillId="2" borderId="11" xfId="0" applyFont="1" applyFill="1" applyBorder="1" applyAlignment="1">
      <alignment horizontal="right" vertical="center"/>
    </xf>
    <xf numFmtId="0" fontId="7" fillId="0" borderId="12" xfId="0" applyFont="1" applyBorder="1" applyAlignment="1">
      <alignment horizontal="right"/>
    </xf>
    <xf numFmtId="0" fontId="7" fillId="0" borderId="11" xfId="0" applyFont="1" applyBorder="1"/>
    <xf numFmtId="0" fontId="7" fillId="0" borderId="11" xfId="0" applyFont="1" applyBorder="1" applyAlignment="1">
      <alignment horizontal="right"/>
    </xf>
    <xf numFmtId="0" fontId="7" fillId="2" borderId="11" xfId="0" applyFont="1" applyFill="1" applyBorder="1"/>
    <xf numFmtId="0" fontId="7" fillId="0" borderId="0" xfId="0" applyFont="1" applyBorder="1" applyAlignment="1">
      <alignment horizontal="right"/>
    </xf>
    <xf numFmtId="0" fontId="4" fillId="2" borderId="0" xfId="0" applyFont="1" applyFill="1" applyBorder="1" applyAlignment="1">
      <alignment horizontal="center" vertical="center" wrapText="1"/>
    </xf>
    <xf numFmtId="0" fontId="2" fillId="2" borderId="13" xfId="0" applyFont="1" applyFill="1" applyBorder="1"/>
    <xf numFmtId="0" fontId="4" fillId="0" borderId="0" xfId="0" applyFont="1" applyBorder="1" applyAlignment="1">
      <alignment vertical="center" wrapText="1"/>
    </xf>
    <xf numFmtId="0" fontId="10" fillId="0" borderId="0" xfId="0" applyFont="1"/>
    <xf numFmtId="0" fontId="11" fillId="0" borderId="0" xfId="0" applyFont="1" applyBorder="1"/>
    <xf numFmtId="0" fontId="11" fillId="0" borderId="0" xfId="0" applyFont="1"/>
    <xf numFmtId="0" fontId="14" fillId="0" borderId="0" xfId="0" applyFont="1" applyBorder="1" applyAlignment="1">
      <alignment vertical="center"/>
    </xf>
    <xf numFmtId="0" fontId="13" fillId="0" borderId="0" xfId="0" quotePrefix="1" applyFont="1" applyBorder="1" applyAlignment="1">
      <alignment vertical="center"/>
    </xf>
    <xf numFmtId="0" fontId="11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Protection="1"/>
    <xf numFmtId="0" fontId="7" fillId="0" borderId="0" xfId="0" applyFont="1" applyBorder="1" applyProtection="1"/>
    <xf numFmtId="0" fontId="7" fillId="0" borderId="12" xfId="0" applyFont="1" applyBorder="1" applyProtection="1"/>
    <xf numFmtId="0" fontId="7" fillId="0" borderId="12" xfId="0" applyFont="1" applyBorder="1" applyAlignment="1" applyProtection="1">
      <alignment horizontal="right"/>
    </xf>
    <xf numFmtId="0" fontId="2" fillId="0" borderId="11" xfId="0" applyFont="1" applyBorder="1" applyProtection="1"/>
    <xf numFmtId="0" fontId="2" fillId="2" borderId="11" xfId="0" applyFont="1" applyFill="1" applyBorder="1" applyProtection="1"/>
    <xf numFmtId="0" fontId="7" fillId="2" borderId="12" xfId="0" applyFont="1" applyFill="1" applyBorder="1" applyProtection="1"/>
    <xf numFmtId="0" fontId="7" fillId="2" borderId="12" xfId="0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 vertical="top"/>
    </xf>
    <xf numFmtId="0" fontId="4" fillId="0" borderId="0" xfId="0" applyFont="1" applyBorder="1" applyAlignment="1" applyProtection="1">
      <alignment horizontal="center" vertical="top"/>
    </xf>
    <xf numFmtId="0" fontId="2" fillId="0" borderId="0" xfId="0" applyFont="1" applyBorder="1" applyAlignment="1">
      <alignment horizontal="left" vertical="center"/>
    </xf>
    <xf numFmtId="0" fontId="7" fillId="4" borderId="0" xfId="0" applyFont="1" applyFill="1" applyBorder="1"/>
    <xf numFmtId="0" fontId="2" fillId="4" borderId="9" xfId="0" applyFont="1" applyFill="1" applyBorder="1" applyAlignment="1">
      <alignment horizontal="left" vertic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vertical="center"/>
    </xf>
    <xf numFmtId="0" fontId="7" fillId="4" borderId="15" xfId="0" applyFont="1" applyFill="1" applyBorder="1"/>
    <xf numFmtId="0" fontId="2" fillId="4" borderId="7" xfId="0" applyFont="1" applyFill="1" applyBorder="1" applyAlignment="1">
      <alignment horizontal="left" vertical="center"/>
    </xf>
    <xf numFmtId="0" fontId="2" fillId="4" borderId="5" xfId="0" applyFont="1" applyFill="1" applyBorder="1"/>
    <xf numFmtId="0" fontId="2" fillId="4" borderId="5" xfId="0" applyFont="1" applyFill="1" applyBorder="1" applyAlignment="1">
      <alignment vertical="center"/>
    </xf>
    <xf numFmtId="0" fontId="7" fillId="4" borderId="5" xfId="0" applyFont="1" applyFill="1" applyBorder="1"/>
    <xf numFmtId="0" fontId="7" fillId="4" borderId="0" xfId="0" applyFont="1" applyFill="1" applyBorder="1" applyAlignment="1">
      <alignment horizontal="right" vertical="center"/>
    </xf>
    <xf numFmtId="0" fontId="7" fillId="4" borderId="13" xfId="0" applyFont="1" applyFill="1" applyBorder="1"/>
    <xf numFmtId="0" fontId="7" fillId="0" borderId="12" xfId="0" applyFont="1" applyFill="1" applyBorder="1" applyProtection="1"/>
    <xf numFmtId="0" fontId="2" fillId="0" borderId="11" xfId="0" applyFont="1" applyFill="1" applyBorder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vertical="top"/>
    </xf>
    <xf numFmtId="0" fontId="1" fillId="0" borderId="0" xfId="0" applyFont="1" applyAlignment="1" applyProtection="1">
      <alignment vertical="top"/>
    </xf>
    <xf numFmtId="0" fontId="3" fillId="0" borderId="0" xfId="0" applyFont="1" applyAlignment="1" applyProtection="1">
      <alignment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right" vertical="top"/>
    </xf>
    <xf numFmtId="0" fontId="2" fillId="0" borderId="0" xfId="0" quotePrefix="1" applyFont="1" applyBorder="1" applyAlignment="1" applyProtection="1">
      <alignment horizontal="right" vertical="top"/>
    </xf>
    <xf numFmtId="0" fontId="2" fillId="0" borderId="0" xfId="0" applyFont="1" applyBorder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2" fillId="0" borderId="0" xfId="0" applyFont="1" applyFill="1" applyAlignment="1" applyProtection="1">
      <alignment vertical="top"/>
    </xf>
    <xf numFmtId="0" fontId="11" fillId="0" borderId="0" xfId="0" applyFont="1" applyBorder="1" applyAlignment="1" applyProtection="1">
      <alignment vertical="top"/>
    </xf>
    <xf numFmtId="0" fontId="11" fillId="0" borderId="0" xfId="0" quotePrefix="1" applyFont="1" applyBorder="1" applyAlignment="1" applyProtection="1">
      <alignment vertical="top"/>
    </xf>
    <xf numFmtId="0" fontId="11" fillId="0" borderId="0" xfId="0" applyFont="1" applyFill="1" applyBorder="1" applyAlignment="1" applyProtection="1">
      <alignment vertical="top"/>
    </xf>
    <xf numFmtId="0" fontId="11" fillId="0" borderId="0" xfId="0" applyFont="1" applyFill="1" applyAlignment="1" applyProtection="1">
      <alignment vertical="top"/>
    </xf>
    <xf numFmtId="0" fontId="11" fillId="0" borderId="0" xfId="0" applyFont="1" applyAlignment="1" applyProtection="1">
      <alignment vertical="top"/>
    </xf>
    <xf numFmtId="0" fontId="2" fillId="0" borderId="0" xfId="0" applyFont="1" applyFill="1" applyBorder="1" applyProtection="1"/>
    <xf numFmtId="0" fontId="2" fillId="0" borderId="0" xfId="0" applyFont="1" applyFill="1" applyProtection="1"/>
    <xf numFmtId="0" fontId="2" fillId="0" borderId="0" xfId="0" applyFont="1" applyBorder="1" applyAlignment="1" applyProtection="1">
      <alignment horizontal="right" vertical="center"/>
    </xf>
    <xf numFmtId="0" fontId="2" fillId="0" borderId="0" xfId="0" quotePrefix="1" applyFont="1" applyBorder="1" applyAlignment="1" applyProtection="1">
      <alignment horizontal="right" vertical="center"/>
    </xf>
    <xf numFmtId="0" fontId="2" fillId="2" borderId="0" xfId="0" applyFont="1" applyFill="1" applyBorder="1" applyProtection="1"/>
    <xf numFmtId="0" fontId="2" fillId="0" borderId="12" xfId="0" applyFont="1" applyBorder="1" applyAlignment="1" applyProtection="1">
      <alignment horizontal="right"/>
    </xf>
    <xf numFmtId="0" fontId="2" fillId="0" borderId="12" xfId="0" applyFont="1" applyBorder="1" applyProtection="1"/>
    <xf numFmtId="0" fontId="2" fillId="2" borderId="12" xfId="0" applyFont="1" applyFill="1" applyBorder="1" applyProtection="1"/>
    <xf numFmtId="0" fontId="2" fillId="0" borderId="0" xfId="0" applyFont="1" applyBorder="1" applyAlignment="1" applyProtection="1">
      <alignment vertical="center"/>
    </xf>
    <xf numFmtId="0" fontId="2" fillId="2" borderId="12" xfId="0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horizontal="right"/>
    </xf>
    <xf numFmtId="0" fontId="7" fillId="2" borderId="0" xfId="0" applyFont="1" applyFill="1" applyBorder="1" applyProtection="1"/>
    <xf numFmtId="0" fontId="7" fillId="2" borderId="0" xfId="0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left" vertical="center"/>
    </xf>
    <xf numFmtId="0" fontId="2" fillId="0" borderId="0" xfId="0" quotePrefix="1" applyFont="1" applyAlignment="1" applyProtection="1">
      <alignment horizontal="right" vertical="center"/>
    </xf>
    <xf numFmtId="0" fontId="7" fillId="0" borderId="11" xfId="0" applyFont="1" applyBorder="1" applyProtection="1"/>
    <xf numFmtId="0" fontId="7" fillId="0" borderId="11" xfId="0" applyFont="1" applyBorder="1" applyAlignment="1" applyProtection="1">
      <alignment horizontal="right"/>
    </xf>
    <xf numFmtId="0" fontId="7" fillId="2" borderId="11" xfId="0" applyFont="1" applyFill="1" applyBorder="1" applyProtection="1"/>
    <xf numFmtId="0" fontId="7" fillId="2" borderId="11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Protection="1"/>
    <xf numFmtId="0" fontId="4" fillId="0" borderId="0" xfId="0" applyFont="1" applyBorder="1" applyAlignment="1" applyProtection="1">
      <alignment vertical="center" wrapText="1"/>
    </xf>
    <xf numFmtId="0" fontId="8" fillId="0" borderId="0" xfId="0" applyFont="1" applyFill="1" applyBorder="1" applyProtection="1"/>
    <xf numFmtId="0" fontId="8" fillId="2" borderId="0" xfId="0" applyFont="1" applyFill="1" applyBorder="1" applyProtection="1"/>
    <xf numFmtId="0" fontId="7" fillId="0" borderId="11" xfId="0" applyFont="1" applyFill="1" applyBorder="1" applyProtection="1"/>
    <xf numFmtId="164" fontId="7" fillId="2" borderId="0" xfId="0" applyNumberFormat="1" applyFont="1" applyFill="1" applyBorder="1" applyProtection="1"/>
    <xf numFmtId="164" fontId="2" fillId="2" borderId="0" xfId="0" applyNumberFormat="1" applyFont="1" applyFill="1" applyBorder="1" applyProtection="1"/>
    <xf numFmtId="0" fontId="2" fillId="2" borderId="13" xfId="0" applyFont="1" applyFill="1" applyBorder="1" applyProtection="1"/>
    <xf numFmtId="164" fontId="2" fillId="0" borderId="0" xfId="0" applyNumberFormat="1" applyFont="1" applyProtection="1"/>
    <xf numFmtId="0" fontId="2" fillId="0" borderId="14" xfId="0" applyFont="1" applyBorder="1" applyProtection="1"/>
    <xf numFmtId="0" fontId="2" fillId="0" borderId="14" xfId="0" applyFont="1" applyFill="1" applyBorder="1" applyProtection="1"/>
    <xf numFmtId="0" fontId="2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vertical="top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Protection="1"/>
    <xf numFmtId="0" fontId="4" fillId="0" borderId="0" xfId="0" applyFont="1" applyFill="1" applyBorder="1" applyProtection="1"/>
    <xf numFmtId="0" fontId="4" fillId="0" borderId="0" xfId="0" applyFont="1" applyBorder="1" applyProtection="1"/>
    <xf numFmtId="0" fontId="4" fillId="2" borderId="0" xfId="0" applyFont="1" applyFill="1" applyBorder="1" applyProtection="1"/>
    <xf numFmtId="0" fontId="18" fillId="0" borderId="0" xfId="0" applyFont="1" applyFill="1" applyBorder="1" applyProtection="1"/>
    <xf numFmtId="0" fontId="18" fillId="0" borderId="0" xfId="0" applyFont="1" applyBorder="1" applyProtection="1"/>
    <xf numFmtId="0" fontId="18" fillId="2" borderId="0" xfId="0" applyFont="1" applyFill="1" applyBorder="1" applyProtection="1"/>
    <xf numFmtId="0" fontId="18" fillId="2" borderId="0" xfId="0" applyFont="1" applyFill="1" applyBorder="1" applyAlignment="1" applyProtection="1">
      <alignment horizontal="right" vertical="center"/>
    </xf>
    <xf numFmtId="0" fontId="4" fillId="2" borderId="13" xfId="0" applyFont="1" applyFill="1" applyBorder="1" applyProtection="1"/>
    <xf numFmtId="0" fontId="4" fillId="0" borderId="11" xfId="0" applyFont="1" applyFill="1" applyBorder="1" applyProtection="1"/>
    <xf numFmtId="0" fontId="4" fillId="0" borderId="11" xfId="0" applyFont="1" applyBorder="1" applyProtection="1"/>
    <xf numFmtId="0" fontId="4" fillId="2" borderId="11" xfId="0" applyFont="1" applyFill="1" applyBorder="1" applyProtection="1"/>
    <xf numFmtId="0" fontId="2" fillId="0" borderId="5" xfId="0" applyFont="1" applyBorder="1" applyProtection="1"/>
    <xf numFmtId="0" fontId="2" fillId="0" borderId="5" xfId="0" applyFont="1" applyBorder="1" applyAlignment="1" applyProtection="1">
      <alignment horizontal="right"/>
    </xf>
    <xf numFmtId="0" fontId="4" fillId="0" borderId="5" xfId="0" applyFont="1" applyBorder="1" applyAlignment="1" applyProtection="1">
      <alignment horizontal="center"/>
    </xf>
    <xf numFmtId="0" fontId="8" fillId="0" borderId="0" xfId="0" applyFont="1" applyAlignment="1" applyProtection="1">
      <alignment vertical="top"/>
    </xf>
    <xf numFmtId="0" fontId="2" fillId="3" borderId="11" xfId="0" applyFont="1" applyFill="1" applyBorder="1" applyProtection="1"/>
    <xf numFmtId="0" fontId="2" fillId="2" borderId="0" xfId="0" applyFont="1" applyFill="1" applyProtection="1"/>
    <xf numFmtId="0" fontId="2" fillId="0" borderId="0" xfId="0" applyFont="1" applyAlignment="1" applyProtection="1">
      <alignment horizontal="left" vertical="center"/>
    </xf>
    <xf numFmtId="10" fontId="2" fillId="2" borderId="0" xfId="2" applyNumberFormat="1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/>
    </xf>
    <xf numFmtId="0" fontId="8" fillId="0" borderId="0" xfId="0" applyFont="1" applyBorder="1" applyAlignment="1" applyProtection="1">
      <alignment horizontal="left"/>
    </xf>
    <xf numFmtId="0" fontId="8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vertical="center"/>
    </xf>
    <xf numFmtId="0" fontId="2" fillId="2" borderId="5" xfId="0" applyFont="1" applyFill="1" applyBorder="1" applyProtection="1"/>
    <xf numFmtId="0" fontId="8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/>
    <xf numFmtId="0" fontId="1" fillId="0" borderId="16" xfId="0" applyFont="1" applyBorder="1" applyProtection="1"/>
    <xf numFmtId="0" fontId="4" fillId="0" borderId="0" xfId="0" applyFont="1" applyFill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center"/>
    </xf>
    <xf numFmtId="0" fontId="21" fillId="0" borderId="0" xfId="0" applyFont="1" applyAlignment="1" applyProtection="1">
      <alignment horizontal="right"/>
    </xf>
    <xf numFmtId="0" fontId="21" fillId="0" borderId="0" xfId="0" applyFont="1" applyBorder="1" applyAlignment="1" applyProtection="1">
      <alignment horizontal="right"/>
    </xf>
    <xf numFmtId="0" fontId="0" fillId="5" borderId="17" xfId="0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0" fillId="5" borderId="17" xfId="0" applyFill="1" applyBorder="1" applyAlignment="1">
      <alignment vertical="center"/>
    </xf>
    <xf numFmtId="0" fontId="22" fillId="2" borderId="17" xfId="0" applyFont="1" applyFill="1" applyBorder="1" applyAlignment="1" applyProtection="1">
      <alignment horizontal="center" vertical="center" wrapText="1"/>
      <protection locked="0"/>
    </xf>
    <xf numFmtId="0" fontId="22" fillId="6" borderId="17" xfId="0" applyFont="1" applyFill="1" applyBorder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 wrapText="1"/>
      <protection locked="0"/>
    </xf>
    <xf numFmtId="0" fontId="22" fillId="5" borderId="17" xfId="0" applyFont="1" applyFill="1" applyBorder="1" applyAlignment="1" applyProtection="1">
      <alignment horizontal="center" vertical="center" wrapText="1"/>
      <protection locked="0"/>
    </xf>
    <xf numFmtId="0" fontId="23" fillId="5" borderId="17" xfId="0" applyFont="1" applyFill="1" applyBorder="1" applyAlignment="1" applyProtection="1">
      <alignment horizontal="center" vertical="center" wrapText="1"/>
      <protection locked="0"/>
    </xf>
    <xf numFmtId="44" fontId="0" fillId="0" borderId="0" xfId="0" applyNumberFormat="1"/>
    <xf numFmtId="164" fontId="2" fillId="0" borderId="2" xfId="1" applyNumberFormat="1" applyFont="1" applyFill="1" applyBorder="1" applyAlignment="1" applyProtection="1">
      <alignment vertical="center"/>
      <protection locked="0"/>
    </xf>
    <xf numFmtId="164" fontId="2" fillId="0" borderId="4" xfId="1" applyNumberFormat="1" applyFont="1" applyFill="1" applyBorder="1" applyAlignment="1" applyProtection="1">
      <alignment vertical="center"/>
      <protection locked="0"/>
    </xf>
    <xf numFmtId="164" fontId="2" fillId="0" borderId="3" xfId="1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 vertical="top" wrapText="1"/>
    </xf>
    <xf numFmtId="164" fontId="2" fillId="0" borderId="2" xfId="1" applyNumberFormat="1" applyFont="1" applyFill="1" applyBorder="1" applyAlignment="1" applyProtection="1">
      <alignment horizontal="center" vertical="center"/>
      <protection locked="0"/>
    </xf>
    <xf numFmtId="164" fontId="2" fillId="0" borderId="4" xfId="1" applyNumberFormat="1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/>
      <protection locked="0"/>
    </xf>
    <xf numFmtId="164" fontId="4" fillId="0" borderId="2" xfId="1" applyNumberFormat="1" applyFont="1" applyFill="1" applyBorder="1" applyAlignment="1" applyProtection="1">
      <alignment horizontal="left" vertical="center"/>
    </xf>
    <xf numFmtId="164" fontId="4" fillId="0" borderId="4" xfId="1" applyNumberFormat="1" applyFont="1" applyFill="1" applyBorder="1" applyAlignment="1" applyProtection="1">
      <alignment horizontal="left" vertical="center"/>
    </xf>
    <xf numFmtId="164" fontId="4" fillId="0" borderId="3" xfId="1" applyNumberFormat="1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44" fontId="4" fillId="0" borderId="2" xfId="1" applyNumberFormat="1" applyFont="1" applyFill="1" applyBorder="1" applyAlignment="1" applyProtection="1">
      <alignment horizontal="left" vertical="center"/>
    </xf>
    <xf numFmtId="44" fontId="4" fillId="0" borderId="4" xfId="1" applyFont="1" applyFill="1" applyBorder="1" applyAlignment="1" applyProtection="1">
      <alignment horizontal="left" vertical="center"/>
    </xf>
    <xf numFmtId="44" fontId="4" fillId="0" borderId="3" xfId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top" wrapText="1"/>
    </xf>
    <xf numFmtId="44" fontId="8" fillId="0" borderId="2" xfId="1" applyNumberFormat="1" applyFont="1" applyFill="1" applyBorder="1" applyAlignment="1" applyProtection="1">
      <alignment horizontal="left" vertical="center"/>
    </xf>
    <xf numFmtId="44" fontId="8" fillId="0" borderId="4" xfId="1" applyNumberFormat="1" applyFont="1" applyFill="1" applyBorder="1" applyAlignment="1" applyProtection="1">
      <alignment horizontal="left" vertical="center"/>
    </xf>
    <xf numFmtId="44" fontId="8" fillId="0" borderId="3" xfId="1" applyNumberFormat="1" applyFont="1" applyFill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top" wrapText="1"/>
    </xf>
    <xf numFmtId="49" fontId="2" fillId="3" borderId="2" xfId="0" applyNumberFormat="1" applyFont="1" applyFill="1" applyBorder="1" applyAlignment="1" applyProtection="1">
      <alignment horizontal="left" vertical="center"/>
      <protection locked="0"/>
    </xf>
    <xf numFmtId="49" fontId="2" fillId="3" borderId="4" xfId="0" applyNumberFormat="1" applyFont="1" applyFill="1" applyBorder="1" applyAlignment="1" applyProtection="1">
      <alignment horizontal="left" vertical="center"/>
      <protection locked="0"/>
    </xf>
    <xf numFmtId="49" fontId="2" fillId="3" borderId="3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164" fontId="2" fillId="0" borderId="2" xfId="1" applyNumberFormat="1" applyFont="1" applyFill="1" applyBorder="1" applyAlignment="1" applyProtection="1">
      <alignment horizontal="left" vertical="center"/>
      <protection locked="0"/>
    </xf>
    <xf numFmtId="164" fontId="2" fillId="0" borderId="4" xfId="1" applyNumberFormat="1" applyFont="1" applyFill="1" applyBorder="1" applyAlignment="1" applyProtection="1">
      <alignment horizontal="left" vertical="center"/>
      <protection locked="0"/>
    </xf>
    <xf numFmtId="164" fontId="2" fillId="0" borderId="3" xfId="1" applyNumberFormat="1" applyFont="1" applyFill="1" applyBorder="1" applyAlignment="1" applyProtection="1">
      <alignment horizontal="left" vertical="center"/>
      <protection locked="0"/>
    </xf>
    <xf numFmtId="44" fontId="4" fillId="0" borderId="2" xfId="1" applyFont="1" applyFill="1" applyBorder="1" applyAlignment="1" applyProtection="1">
      <alignment horizontal="center" vertical="center"/>
      <protection locked="0"/>
    </xf>
    <xf numFmtId="44" fontId="4" fillId="0" borderId="4" xfId="1" applyFont="1" applyFill="1" applyBorder="1" applyAlignment="1" applyProtection="1">
      <alignment horizontal="center" vertical="center"/>
      <protection locked="0"/>
    </xf>
    <xf numFmtId="44" fontId="4" fillId="0" borderId="3" xfId="1" applyFont="1" applyFill="1" applyBorder="1" applyAlignment="1" applyProtection="1">
      <alignment horizontal="center" vertical="center"/>
      <protection locked="0"/>
    </xf>
    <xf numFmtId="164" fontId="2" fillId="0" borderId="2" xfId="0" applyNumberFormat="1" applyFont="1" applyFill="1" applyBorder="1" applyAlignment="1" applyProtection="1">
      <alignment horizontal="right" vertical="center"/>
      <protection locked="0"/>
    </xf>
    <xf numFmtId="164" fontId="2" fillId="0" borderId="4" xfId="0" applyNumberFormat="1" applyFont="1" applyFill="1" applyBorder="1" applyAlignment="1" applyProtection="1">
      <alignment horizontal="right" vertical="center"/>
      <protection locked="0"/>
    </xf>
    <xf numFmtId="164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 applyProtection="1">
      <alignment horizontal="left"/>
      <protection locked="0"/>
    </xf>
    <xf numFmtId="44" fontId="4" fillId="0" borderId="4" xfId="1" applyNumberFormat="1" applyFont="1" applyFill="1" applyBorder="1" applyAlignment="1" applyProtection="1">
      <alignment horizontal="left" vertical="center"/>
    </xf>
    <xf numFmtId="44" fontId="4" fillId="0" borderId="3" xfId="1" applyNumberFormat="1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top" wrapText="1"/>
    </xf>
    <xf numFmtId="164" fontId="4" fillId="0" borderId="9" xfId="1" applyNumberFormat="1" applyFont="1" applyFill="1" applyBorder="1" applyAlignment="1" applyProtection="1">
      <alignment horizontal="center" vertical="center"/>
    </xf>
    <xf numFmtId="164" fontId="4" fillId="0" borderId="1" xfId="1" applyNumberFormat="1" applyFont="1" applyFill="1" applyBorder="1" applyAlignment="1" applyProtection="1">
      <alignment horizontal="center" vertical="center"/>
    </xf>
    <xf numFmtId="164" fontId="4" fillId="0" borderId="10" xfId="1" applyNumberFormat="1" applyFont="1" applyFill="1" applyBorder="1" applyAlignment="1" applyProtection="1">
      <alignment horizontal="center" vertical="center"/>
    </xf>
    <xf numFmtId="164" fontId="4" fillId="0" borderId="7" xfId="1" applyNumberFormat="1" applyFont="1" applyFill="1" applyBorder="1" applyAlignment="1" applyProtection="1">
      <alignment horizontal="center" vertical="center"/>
    </xf>
    <xf numFmtId="164" fontId="4" fillId="0" borderId="5" xfId="1" applyNumberFormat="1" applyFont="1" applyFill="1" applyBorder="1" applyAlignment="1" applyProtection="1">
      <alignment horizontal="center" vertical="center"/>
    </xf>
    <xf numFmtId="164" fontId="4" fillId="0" borderId="8" xfId="1" applyNumberFormat="1" applyFont="1" applyFill="1" applyBorder="1" applyAlignment="1" applyProtection="1">
      <alignment horizontal="center" vertical="center"/>
    </xf>
    <xf numFmtId="44" fontId="8" fillId="0" borderId="4" xfId="1" applyFont="1" applyFill="1" applyBorder="1" applyAlignment="1" applyProtection="1">
      <alignment horizontal="left" vertical="center"/>
    </xf>
    <xf numFmtId="44" fontId="8" fillId="0" borderId="3" xfId="1" applyFont="1" applyFill="1" applyBorder="1" applyAlignment="1" applyProtection="1">
      <alignment horizontal="left" vertical="center"/>
    </xf>
    <xf numFmtId="44" fontId="11" fillId="0" borderId="2" xfId="1" applyNumberFormat="1" applyFont="1" applyFill="1" applyBorder="1" applyAlignment="1" applyProtection="1">
      <alignment horizontal="left" vertical="center"/>
    </xf>
    <xf numFmtId="44" fontId="11" fillId="0" borderId="4" xfId="1" applyFont="1" applyFill="1" applyBorder="1" applyAlignment="1" applyProtection="1">
      <alignment horizontal="left" vertical="center"/>
    </xf>
    <xf numFmtId="44" fontId="11" fillId="0" borderId="3" xfId="1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center"/>
    </xf>
    <xf numFmtId="164" fontId="15" fillId="0" borderId="0" xfId="1" applyNumberFormat="1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center" vertical="top" wrapText="1"/>
    </xf>
    <xf numFmtId="164" fontId="4" fillId="0" borderId="2" xfId="0" applyNumberFormat="1" applyFont="1" applyFill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horizontal="right" vertical="center"/>
    </xf>
    <xf numFmtId="0" fontId="4" fillId="0" borderId="3" xfId="0" applyFont="1" applyFill="1" applyBorder="1" applyAlignment="1" applyProtection="1">
      <alignment horizontal="right" vertical="center"/>
    </xf>
    <xf numFmtId="44" fontId="4" fillId="0" borderId="2" xfId="1" applyFont="1" applyFill="1" applyBorder="1" applyAlignment="1" applyProtection="1">
      <alignment horizontal="left" vertical="center"/>
    </xf>
    <xf numFmtId="44" fontId="4" fillId="0" borderId="2" xfId="1" applyFont="1" applyFill="1" applyBorder="1" applyAlignment="1" applyProtection="1">
      <alignment horizontal="left" vertical="center"/>
      <protection locked="0"/>
    </xf>
    <xf numFmtId="44" fontId="4" fillId="0" borderId="4" xfId="1" applyFont="1" applyFill="1" applyBorder="1" applyAlignment="1" applyProtection="1">
      <alignment horizontal="left" vertical="center"/>
      <protection locked="0"/>
    </xf>
    <xf numFmtId="44" fontId="4" fillId="0" borderId="3" xfId="1" applyFont="1" applyFill="1" applyBorder="1" applyAlignment="1" applyProtection="1">
      <alignment horizontal="left" vertical="center"/>
      <protection locked="0"/>
    </xf>
    <xf numFmtId="164" fontId="2" fillId="0" borderId="2" xfId="1" applyNumberFormat="1" applyFont="1" applyFill="1" applyBorder="1" applyAlignment="1" applyProtection="1">
      <alignment horizontal="left" vertical="center"/>
    </xf>
    <xf numFmtId="164" fontId="2" fillId="0" borderId="4" xfId="1" applyNumberFormat="1" applyFont="1" applyFill="1" applyBorder="1" applyAlignment="1" applyProtection="1">
      <alignment horizontal="left" vertical="center"/>
    </xf>
    <xf numFmtId="164" fontId="2" fillId="0" borderId="3" xfId="1" applyNumberFormat="1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44" fontId="2" fillId="0" borderId="2" xfId="1" applyFont="1" applyFill="1" applyBorder="1" applyAlignment="1" applyProtection="1">
      <alignment horizontal="left" vertical="center"/>
    </xf>
    <xf numFmtId="44" fontId="2" fillId="0" borderId="4" xfId="1" applyFont="1" applyFill="1" applyBorder="1" applyAlignment="1" applyProtection="1">
      <alignment horizontal="left" vertical="center"/>
    </xf>
    <xf numFmtId="44" fontId="2" fillId="0" borderId="3" xfId="1" applyFon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left" vertical="center"/>
    </xf>
    <xf numFmtId="0" fontId="2" fillId="3" borderId="4" xfId="0" applyFont="1" applyFill="1" applyBorder="1" applyAlignment="1" applyProtection="1">
      <alignment horizontal="left" vertical="center"/>
    </xf>
    <xf numFmtId="0" fontId="2" fillId="3" borderId="3" xfId="0" applyFont="1" applyFill="1" applyBorder="1" applyAlignment="1" applyProtection="1">
      <alignment horizontal="left" vertical="center"/>
    </xf>
    <xf numFmtId="0" fontId="4" fillId="3" borderId="2" xfId="0" applyFont="1" applyFill="1" applyBorder="1" applyAlignment="1" applyProtection="1">
      <alignment horizontal="left" vertical="center"/>
    </xf>
    <xf numFmtId="0" fontId="4" fillId="3" borderId="4" xfId="0" applyFont="1" applyFill="1" applyBorder="1" applyAlignment="1" applyProtection="1">
      <alignment horizontal="left" vertical="center"/>
    </xf>
    <xf numFmtId="0" fontId="4" fillId="3" borderId="3" xfId="0" applyFont="1" applyFill="1" applyBorder="1" applyAlignment="1" applyProtection="1">
      <alignment horizontal="left" vertical="center"/>
    </xf>
    <xf numFmtId="164" fontId="12" fillId="0" borderId="2" xfId="1" applyNumberFormat="1" applyFont="1" applyFill="1" applyBorder="1" applyAlignment="1" applyProtection="1">
      <alignment horizontal="left" vertical="center"/>
    </xf>
    <xf numFmtId="164" fontId="12" fillId="0" borderId="4" xfId="1" applyNumberFormat="1" applyFont="1" applyFill="1" applyBorder="1" applyAlignment="1" applyProtection="1">
      <alignment horizontal="left" vertical="center"/>
    </xf>
    <xf numFmtId="164" fontId="12" fillId="0" borderId="3" xfId="1" applyNumberFormat="1" applyFont="1" applyFill="1" applyBorder="1" applyAlignment="1" applyProtection="1">
      <alignment horizontal="left" vertical="center"/>
    </xf>
    <xf numFmtId="164" fontId="8" fillId="0" borderId="2" xfId="1" applyNumberFormat="1" applyFont="1" applyFill="1" applyBorder="1" applyAlignment="1" applyProtection="1">
      <alignment horizontal="left" vertical="center"/>
    </xf>
    <xf numFmtId="164" fontId="8" fillId="0" borderId="4" xfId="1" applyNumberFormat="1" applyFont="1" applyFill="1" applyBorder="1" applyAlignment="1" applyProtection="1">
      <alignment horizontal="left" vertical="center"/>
    </xf>
    <xf numFmtId="164" fontId="8" fillId="0" borderId="3" xfId="1" applyNumberFormat="1" applyFont="1" applyFill="1" applyBorder="1" applyAlignment="1" applyProtection="1">
      <alignment horizontal="left" vertical="center"/>
    </xf>
    <xf numFmtId="44" fontId="4" fillId="0" borderId="9" xfId="1" applyNumberFormat="1" applyFont="1" applyFill="1" applyBorder="1" applyAlignment="1" applyProtection="1">
      <alignment horizontal="center" vertical="center"/>
    </xf>
    <xf numFmtId="44" fontId="4" fillId="0" borderId="1" xfId="1" applyNumberFormat="1" applyFont="1" applyFill="1" applyBorder="1" applyAlignment="1" applyProtection="1">
      <alignment horizontal="center" vertical="center"/>
    </xf>
    <xf numFmtId="44" fontId="4" fillId="0" borderId="10" xfId="1" applyNumberFormat="1" applyFont="1" applyFill="1" applyBorder="1" applyAlignment="1" applyProtection="1">
      <alignment horizontal="center" vertical="center"/>
    </xf>
    <xf numFmtId="44" fontId="4" fillId="0" borderId="7" xfId="1" applyNumberFormat="1" applyFont="1" applyFill="1" applyBorder="1" applyAlignment="1" applyProtection="1">
      <alignment horizontal="center" vertical="center"/>
    </xf>
    <xf numFmtId="44" fontId="4" fillId="0" borderId="5" xfId="1" applyNumberFormat="1" applyFont="1" applyFill="1" applyBorder="1" applyAlignment="1" applyProtection="1">
      <alignment horizontal="center" vertical="center"/>
    </xf>
    <xf numFmtId="44" fontId="4" fillId="0" borderId="8" xfId="1" applyNumberFormat="1" applyFont="1" applyFill="1" applyBorder="1" applyAlignment="1" applyProtection="1">
      <alignment horizontal="center" vertical="center"/>
    </xf>
    <xf numFmtId="164" fontId="11" fillId="0" borderId="2" xfId="1" applyNumberFormat="1" applyFont="1" applyFill="1" applyBorder="1" applyAlignment="1" applyProtection="1">
      <alignment horizontal="left" vertical="center"/>
    </xf>
    <xf numFmtId="164" fontId="11" fillId="0" borderId="4" xfId="1" applyNumberFormat="1" applyFont="1" applyFill="1" applyBorder="1" applyAlignment="1" applyProtection="1">
      <alignment horizontal="left" vertical="center"/>
    </xf>
    <xf numFmtId="164" fontId="11" fillId="0" borderId="3" xfId="1" applyNumberFormat="1" applyFont="1" applyFill="1" applyBorder="1" applyAlignment="1" applyProtection="1">
      <alignment horizontal="left" vertical="center"/>
    </xf>
    <xf numFmtId="0" fontId="0" fillId="5" borderId="15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22" fillId="2" borderId="2" xfId="0" applyFont="1" applyFill="1" applyBorder="1" applyAlignment="1" applyProtection="1">
      <alignment horizontal="center" wrapText="1"/>
      <protection locked="0"/>
    </xf>
    <xf numFmtId="0" fontId="22" fillId="2" borderId="4" xfId="0" applyFont="1" applyFill="1" applyBorder="1" applyAlignment="1" applyProtection="1">
      <alignment horizontal="center" wrapText="1"/>
      <protection locked="0"/>
    </xf>
    <xf numFmtId="0" fontId="22" fillId="2" borderId="3" xfId="0" applyFont="1" applyFill="1" applyBorder="1" applyAlignment="1" applyProtection="1">
      <alignment horizontal="center" wrapText="1"/>
      <protection locked="0"/>
    </xf>
    <xf numFmtId="0" fontId="0" fillId="6" borderId="17" xfId="0" applyFill="1" applyBorder="1" applyAlignment="1">
      <alignment horizontal="center" wrapText="1"/>
    </xf>
    <xf numFmtId="0" fontId="0" fillId="2" borderId="17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164" fontId="2" fillId="0" borderId="2" xfId="1" applyNumberFormat="1" applyFont="1" applyFill="1" applyBorder="1" applyAlignment="1">
      <alignment horizontal="left" vertical="center"/>
    </xf>
    <xf numFmtId="164" fontId="2" fillId="0" borderId="4" xfId="1" applyNumberFormat="1" applyFont="1" applyFill="1" applyBorder="1" applyAlignment="1">
      <alignment horizontal="left" vertical="center"/>
    </xf>
    <xf numFmtId="164" fontId="2" fillId="0" borderId="3" xfId="1" applyNumberFormat="1" applyFont="1" applyFill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 wrapText="1"/>
    </xf>
    <xf numFmtId="44" fontId="4" fillId="0" borderId="2" xfId="1" applyNumberFormat="1" applyFont="1" applyFill="1" applyBorder="1" applyAlignment="1">
      <alignment horizontal="left" vertical="center"/>
    </xf>
    <xf numFmtId="44" fontId="4" fillId="0" borderId="4" xfId="1" applyFont="1" applyFill="1" applyBorder="1" applyAlignment="1">
      <alignment horizontal="left" vertical="center"/>
    </xf>
    <xf numFmtId="44" fontId="4" fillId="0" borderId="3" xfId="1" applyFont="1" applyFill="1" applyBorder="1" applyAlignment="1">
      <alignment horizontal="left" vertical="center"/>
    </xf>
    <xf numFmtId="164" fontId="12" fillId="0" borderId="2" xfId="1" applyNumberFormat="1" applyFont="1" applyFill="1" applyBorder="1" applyAlignment="1">
      <alignment horizontal="left" vertical="center"/>
    </xf>
    <xf numFmtId="164" fontId="12" fillId="0" borderId="4" xfId="1" applyNumberFormat="1" applyFont="1" applyFill="1" applyBorder="1" applyAlignment="1">
      <alignment horizontal="left" vertical="center"/>
    </xf>
    <xf numFmtId="164" fontId="12" fillId="0" borderId="3" xfId="1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horizontal="right" vertical="top" wrapText="1"/>
    </xf>
    <xf numFmtId="44" fontId="8" fillId="0" borderId="2" xfId="1" applyNumberFormat="1" applyFont="1" applyFill="1" applyBorder="1" applyAlignment="1">
      <alignment horizontal="left" vertical="center"/>
    </xf>
    <xf numFmtId="44" fontId="8" fillId="0" borderId="4" xfId="1" applyFont="1" applyFill="1" applyBorder="1" applyAlignment="1">
      <alignment horizontal="left" vertical="center"/>
    </xf>
    <xf numFmtId="44" fontId="8" fillId="0" borderId="3" xfId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44" fontId="4" fillId="0" borderId="4" xfId="1" applyNumberFormat="1" applyFont="1" applyFill="1" applyBorder="1" applyAlignment="1">
      <alignment horizontal="left" vertical="center"/>
    </xf>
    <xf numFmtId="44" fontId="4" fillId="0" borderId="3" xfId="1" applyNumberFormat="1" applyFont="1" applyFill="1" applyBorder="1" applyAlignment="1">
      <alignment horizontal="left" vertical="center"/>
    </xf>
    <xf numFmtId="164" fontId="4" fillId="0" borderId="2" xfId="1" applyNumberFormat="1" applyFont="1" applyFill="1" applyBorder="1" applyAlignment="1">
      <alignment horizontal="left" vertical="center"/>
    </xf>
    <xf numFmtId="164" fontId="4" fillId="0" borderId="4" xfId="1" applyNumberFormat="1" applyFont="1" applyFill="1" applyBorder="1" applyAlignment="1">
      <alignment horizontal="left" vertical="center"/>
    </xf>
    <xf numFmtId="164" fontId="4" fillId="0" borderId="3" xfId="1" applyNumberFormat="1" applyFont="1" applyFill="1" applyBorder="1" applyAlignment="1">
      <alignment horizontal="left" vertical="center"/>
    </xf>
    <xf numFmtId="0" fontId="0" fillId="0" borderId="0" xfId="0" applyFill="1"/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12482</xdr:colOff>
      <xdr:row>3</xdr:row>
      <xdr:rowOff>85725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47557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47625</xdr:colOff>
      <xdr:row>3</xdr:row>
      <xdr:rowOff>40679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62050" cy="612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theme="4" tint="-0.249977111117893"/>
  </sheetPr>
  <dimension ref="A1:BX455"/>
  <sheetViews>
    <sheetView showGridLines="0" tabSelected="1" showWhiteSpace="0" zoomScale="90" zoomScaleNormal="90" workbookViewId="0">
      <selection activeCell="V18" sqref="V18:AY18"/>
    </sheetView>
  </sheetViews>
  <sheetFormatPr baseColWidth="10" defaultColWidth="11.453125" defaultRowHeight="14" x14ac:dyDescent="0.3"/>
  <cols>
    <col min="1" max="51" width="1.81640625" style="44" customWidth="1"/>
    <col min="52" max="52" width="1.81640625" style="122" customWidth="1"/>
    <col min="53" max="59" width="1.81640625" style="44" customWidth="1"/>
    <col min="60" max="60" width="1.7265625" style="44" customWidth="1"/>
    <col min="61" max="67" width="1.81640625" style="44" customWidth="1"/>
    <col min="68" max="16384" width="11.453125" style="44"/>
  </cols>
  <sheetData>
    <row r="1" spans="1:70" s="16" customFormat="1" ht="13" x14ac:dyDescent="0.3">
      <c r="A1" s="13"/>
      <c r="B1" s="14"/>
      <c r="C1" s="15"/>
      <c r="AZ1" s="154" t="s">
        <v>200</v>
      </c>
    </row>
    <row r="2" spans="1:70" s="16" customFormat="1" ht="15.5" x14ac:dyDescent="0.35">
      <c r="B2" s="14"/>
      <c r="C2" s="15"/>
      <c r="AZ2" s="121" t="s">
        <v>0</v>
      </c>
    </row>
    <row r="3" spans="1:70" s="16" customFormat="1" ht="15.5" x14ac:dyDescent="0.35">
      <c r="B3" s="14"/>
      <c r="C3" s="15"/>
      <c r="AZ3" s="17" t="s">
        <v>1</v>
      </c>
    </row>
    <row r="4" spans="1:70" ht="16.5" customHeight="1" x14ac:dyDescent="0.3">
      <c r="A4" s="187" t="s">
        <v>2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71"/>
      <c r="BB4" s="71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</row>
    <row r="5" spans="1:70" s="76" customFormat="1" ht="15" customHeight="1" x14ac:dyDescent="0.35">
      <c r="A5" s="137" t="s">
        <v>3</v>
      </c>
      <c r="AZ5" s="75"/>
    </row>
    <row r="6" spans="1:70" ht="16.5" customHeight="1" x14ac:dyDescent="0.35">
      <c r="A6" s="231" t="s">
        <v>4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3"/>
    </row>
    <row r="7" spans="1:70" s="16" customFormat="1" ht="13.5" customHeight="1" x14ac:dyDescent="0.3">
      <c r="A7" s="148"/>
      <c r="B7" s="149"/>
      <c r="C7" s="149"/>
      <c r="D7" s="149"/>
      <c r="E7" s="149"/>
      <c r="F7" s="149"/>
      <c r="G7" s="149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</row>
    <row r="8" spans="1:70" ht="13.5" customHeight="1" x14ac:dyDescent="0.3">
      <c r="A8" s="42" t="s">
        <v>5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3"/>
      <c r="BB8" s="43"/>
      <c r="BC8" s="43"/>
    </row>
    <row r="9" spans="1:70" s="16" customFormat="1" ht="11.25" customHeight="1" x14ac:dyDescent="0.3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</row>
    <row r="10" spans="1:70" s="76" customFormat="1" x14ac:dyDescent="0.35">
      <c r="A10" s="73"/>
      <c r="B10" s="74" t="s">
        <v>6</v>
      </c>
      <c r="C10" s="75"/>
      <c r="D10" s="191" t="s">
        <v>7</v>
      </c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75"/>
    </row>
    <row r="11" spans="1:70" s="76" customFormat="1" x14ac:dyDescent="0.35">
      <c r="A11" s="73"/>
      <c r="B11" s="74"/>
      <c r="C11" s="75"/>
      <c r="D11" s="191" t="s">
        <v>8</v>
      </c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75"/>
    </row>
    <row r="12" spans="1:70" s="76" customFormat="1" ht="31.5" customHeight="1" x14ac:dyDescent="0.35">
      <c r="A12" s="73"/>
      <c r="B12" s="74"/>
      <c r="C12" s="75"/>
      <c r="D12" s="235" t="s">
        <v>9</v>
      </c>
      <c r="E12" s="235"/>
      <c r="F12" s="191" t="s">
        <v>10</v>
      </c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77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</row>
    <row r="13" spans="1:70" s="83" customFormat="1" x14ac:dyDescent="0.35">
      <c r="A13" s="79"/>
      <c r="B13" s="79"/>
      <c r="C13" s="80"/>
      <c r="D13" s="236" t="s">
        <v>11</v>
      </c>
      <c r="E13" s="236"/>
      <c r="F13" s="234" t="s">
        <v>12</v>
      </c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81"/>
      <c r="BA13" s="82"/>
      <c r="BB13" s="82"/>
      <c r="BC13" s="82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70"/>
    </row>
    <row r="14" spans="1:70" s="16" customFormat="1" ht="18.75" customHeight="1" x14ac:dyDescent="0.3">
      <c r="A14" s="148" t="s">
        <v>13</v>
      </c>
      <c r="B14" s="72"/>
      <c r="C14" s="72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</row>
    <row r="15" spans="1:70" ht="13.5" customHeight="1" x14ac:dyDescent="0.3">
      <c r="A15" s="42" t="s">
        <v>14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3"/>
      <c r="BB15" s="43"/>
      <c r="BC15" s="43"/>
    </row>
    <row r="16" spans="1:70" s="16" customFormat="1" ht="12.75" customHeight="1" x14ac:dyDescent="0.3">
      <c r="AZ16" s="72"/>
    </row>
    <row r="17" spans="1:76" s="16" customFormat="1" ht="5.25" customHeight="1" x14ac:dyDescent="0.3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</row>
    <row r="18" spans="1:76" s="16" customFormat="1" ht="12.75" customHeight="1" x14ac:dyDescent="0.3">
      <c r="A18" s="86"/>
      <c r="B18" s="87" t="s">
        <v>15</v>
      </c>
      <c r="C18" s="23" t="s">
        <v>16</v>
      </c>
      <c r="D18" s="152" t="s">
        <v>17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88"/>
      <c r="V18" s="195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7"/>
      <c r="AZ18" s="88"/>
    </row>
    <row r="19" spans="1:76" s="16" customFormat="1" ht="5.25" customHeight="1" x14ac:dyDescent="0.3">
      <c r="A19" s="89"/>
      <c r="B19" s="89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</row>
    <row r="20" spans="1:76" s="16" customFormat="1" ht="5.25" customHeight="1" x14ac:dyDescent="0.3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</row>
    <row r="21" spans="1:76" s="16" customFormat="1" ht="12.75" customHeight="1" x14ac:dyDescent="0.3">
      <c r="A21" s="92"/>
      <c r="B21" s="87" t="s">
        <v>18</v>
      </c>
      <c r="C21" s="23" t="s">
        <v>16</v>
      </c>
      <c r="D21" s="152" t="s">
        <v>19</v>
      </c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88"/>
      <c r="V21" s="198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200"/>
      <c r="AZ21" s="88"/>
    </row>
    <row r="22" spans="1:76" s="16" customFormat="1" ht="5.25" customHeight="1" x14ac:dyDescent="0.3">
      <c r="A22" s="90"/>
      <c r="B22" s="89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1"/>
      <c r="V22" s="93"/>
      <c r="W22" s="93"/>
      <c r="X22" s="93"/>
      <c r="Y22" s="93"/>
      <c r="Z22" s="93"/>
      <c r="AA22" s="93"/>
      <c r="AB22" s="93"/>
      <c r="AC22" s="93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</row>
    <row r="23" spans="1:76" s="16" customFormat="1" ht="12.75" customHeight="1" x14ac:dyDescent="0.3">
      <c r="AZ23" s="72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</row>
    <row r="24" spans="1:76" ht="13.5" customHeight="1" x14ac:dyDescent="0.3">
      <c r="A24" s="42" t="s">
        <v>20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3"/>
    </row>
    <row r="25" spans="1:76" s="68" customFormat="1" ht="13.5" customHeight="1" x14ac:dyDescent="0.3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</row>
    <row r="26" spans="1:76" s="16" customFormat="1" ht="5.25" customHeight="1" x14ac:dyDescent="0.3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</row>
    <row r="27" spans="1:76" s="16" customFormat="1" ht="27" customHeight="1" x14ac:dyDescent="0.3">
      <c r="A27" s="92"/>
      <c r="B27" s="52" t="s">
        <v>21</v>
      </c>
      <c r="C27" s="23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72"/>
      <c r="T27" s="72"/>
      <c r="U27" s="88"/>
      <c r="V27" s="174" t="s">
        <v>22</v>
      </c>
      <c r="W27" s="175"/>
      <c r="X27" s="175"/>
      <c r="Y27" s="175"/>
      <c r="Z27" s="175"/>
      <c r="AA27" s="175"/>
      <c r="AB27" s="175"/>
      <c r="AC27" s="176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</row>
    <row r="28" spans="1:76" s="45" customFormat="1" ht="4.5" customHeight="1" x14ac:dyDescent="0.3">
      <c r="B28" s="95"/>
      <c r="U28" s="96"/>
      <c r="V28" s="97"/>
      <c r="W28" s="97"/>
      <c r="X28" s="97"/>
      <c r="Y28" s="97"/>
      <c r="Z28" s="97"/>
      <c r="AA28" s="97"/>
      <c r="AB28" s="97"/>
      <c r="AC28" s="97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</row>
    <row r="29" spans="1:76" s="16" customFormat="1" ht="5.25" customHeight="1" x14ac:dyDescent="0.3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</row>
    <row r="30" spans="1:76" s="16" customFormat="1" ht="12.75" customHeight="1" x14ac:dyDescent="0.3">
      <c r="A30" s="92"/>
      <c r="B30" s="87" t="s">
        <v>23</v>
      </c>
      <c r="C30" s="23" t="s">
        <v>16</v>
      </c>
      <c r="D30" s="98" t="s">
        <v>24</v>
      </c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88"/>
      <c r="V30" s="204">
        <v>0</v>
      </c>
      <c r="W30" s="205"/>
      <c r="X30" s="205"/>
      <c r="Y30" s="205"/>
      <c r="Z30" s="205"/>
      <c r="AA30" s="205"/>
      <c r="AB30" s="205"/>
      <c r="AC30" s="206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</row>
    <row r="31" spans="1:76" s="45" customFormat="1" ht="5.25" customHeight="1" x14ac:dyDescent="0.3">
      <c r="A31" s="46"/>
      <c r="B31" s="47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50"/>
      <c r="V31" s="51"/>
      <c r="W31" s="51"/>
      <c r="X31" s="51"/>
      <c r="Y31" s="51"/>
      <c r="Z31" s="51"/>
      <c r="AA31" s="51"/>
      <c r="AB31" s="51"/>
      <c r="AC31" s="51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</row>
    <row r="32" spans="1:76" s="16" customFormat="1" ht="5.25" customHeight="1" x14ac:dyDescent="0.3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</row>
    <row r="33" spans="1:76" s="16" customFormat="1" ht="12.75" customHeight="1" x14ac:dyDescent="0.3">
      <c r="A33" s="92"/>
      <c r="B33" s="99" t="s">
        <v>25</v>
      </c>
      <c r="C33" s="23" t="s">
        <v>16</v>
      </c>
      <c r="D33" s="152" t="s">
        <v>26</v>
      </c>
      <c r="E33" s="72"/>
      <c r="F33" s="72"/>
      <c r="G33" s="72"/>
      <c r="H33" s="72"/>
      <c r="I33" s="72"/>
      <c r="J33" s="72"/>
      <c r="K33" s="92"/>
      <c r="L33" s="92"/>
      <c r="M33" s="92"/>
      <c r="N33" s="92"/>
      <c r="O33" s="92"/>
      <c r="P33" s="92"/>
      <c r="Q33" s="92"/>
      <c r="R33" s="92"/>
      <c r="S33" s="92"/>
      <c r="T33" s="72"/>
      <c r="U33" s="88"/>
      <c r="V33" s="201">
        <v>0</v>
      </c>
      <c r="W33" s="202"/>
      <c r="X33" s="202"/>
      <c r="Y33" s="202"/>
      <c r="Z33" s="202"/>
      <c r="AA33" s="202"/>
      <c r="AB33" s="202"/>
      <c r="AC33" s="203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</row>
    <row r="34" spans="1:76" s="45" customFormat="1" ht="5.25" customHeight="1" x14ac:dyDescent="0.3">
      <c r="A34" s="46"/>
      <c r="B34" s="47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50"/>
      <c r="V34" s="51"/>
      <c r="W34" s="51"/>
      <c r="X34" s="51"/>
      <c r="Y34" s="51"/>
      <c r="Z34" s="51"/>
      <c r="AA34" s="51"/>
      <c r="AB34" s="51"/>
      <c r="AC34" s="51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</row>
    <row r="35" spans="1:76" s="16" customFormat="1" ht="5.25" customHeight="1" x14ac:dyDescent="0.3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</row>
    <row r="36" spans="1:76" s="16" customFormat="1" ht="12.75" customHeight="1" x14ac:dyDescent="0.3">
      <c r="A36" s="92"/>
      <c r="B36" s="87" t="s">
        <v>27</v>
      </c>
      <c r="C36" s="23" t="s">
        <v>16</v>
      </c>
      <c r="D36" s="188" t="s">
        <v>28</v>
      </c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90"/>
      <c r="T36" s="72"/>
      <c r="U36" s="88"/>
      <c r="V36" s="201">
        <v>0</v>
      </c>
      <c r="W36" s="202"/>
      <c r="X36" s="202"/>
      <c r="Y36" s="202"/>
      <c r="Z36" s="202"/>
      <c r="AA36" s="202"/>
      <c r="AB36" s="202"/>
      <c r="AC36" s="203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</row>
    <row r="37" spans="1:76" s="45" customFormat="1" ht="5.25" customHeight="1" x14ac:dyDescent="0.3">
      <c r="A37" s="46"/>
      <c r="B37" s="47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50"/>
      <c r="V37" s="51"/>
      <c r="W37" s="51"/>
      <c r="X37" s="51"/>
      <c r="Y37" s="51"/>
      <c r="Z37" s="51"/>
      <c r="AA37" s="51"/>
      <c r="AB37" s="51"/>
      <c r="AC37" s="51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</row>
    <row r="38" spans="1:76" s="16" customFormat="1" ht="5.25" customHeight="1" x14ac:dyDescent="0.3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</row>
    <row r="39" spans="1:76" s="16" customFormat="1" ht="12.75" customHeight="1" x14ac:dyDescent="0.3">
      <c r="A39" s="92"/>
      <c r="B39" s="87" t="s">
        <v>29</v>
      </c>
      <c r="C39" s="23" t="s">
        <v>16</v>
      </c>
      <c r="D39" s="188" t="s">
        <v>28</v>
      </c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90"/>
      <c r="T39" s="72"/>
      <c r="U39" s="88"/>
      <c r="V39" s="201">
        <v>0</v>
      </c>
      <c r="W39" s="202"/>
      <c r="X39" s="202"/>
      <c r="Y39" s="202"/>
      <c r="Z39" s="202"/>
      <c r="AA39" s="202"/>
      <c r="AB39" s="202"/>
      <c r="AC39" s="203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</row>
    <row r="40" spans="1:76" s="45" customFormat="1" ht="5.25" customHeight="1" x14ac:dyDescent="0.3">
      <c r="A40" s="46"/>
      <c r="B40" s="47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50"/>
      <c r="V40" s="51"/>
      <c r="W40" s="51"/>
      <c r="X40" s="51"/>
      <c r="Y40" s="51"/>
      <c r="Z40" s="51"/>
      <c r="AA40" s="51"/>
      <c r="AB40" s="51"/>
      <c r="AC40" s="51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</row>
    <row r="41" spans="1:76" s="16" customFormat="1" ht="5.25" customHeight="1" x14ac:dyDescent="0.3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</row>
    <row r="42" spans="1:76" s="16" customFormat="1" ht="12.75" customHeight="1" x14ac:dyDescent="0.3">
      <c r="A42" s="92"/>
      <c r="B42" s="87" t="s">
        <v>30</v>
      </c>
      <c r="C42" s="23" t="s">
        <v>16</v>
      </c>
      <c r="D42" s="188" t="s">
        <v>31</v>
      </c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90"/>
      <c r="T42" s="72"/>
      <c r="U42" s="88"/>
      <c r="V42" s="201">
        <v>0</v>
      </c>
      <c r="W42" s="202"/>
      <c r="X42" s="202"/>
      <c r="Y42" s="202"/>
      <c r="Z42" s="202"/>
      <c r="AA42" s="202"/>
      <c r="AB42" s="202"/>
      <c r="AC42" s="203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</row>
    <row r="43" spans="1:76" s="45" customFormat="1" ht="5.25" customHeight="1" x14ac:dyDescent="0.3">
      <c r="A43" s="46"/>
      <c r="B43" s="47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50"/>
      <c r="V43" s="51"/>
      <c r="W43" s="51"/>
      <c r="X43" s="51"/>
      <c r="Y43" s="51"/>
      <c r="Z43" s="51"/>
      <c r="AA43" s="51"/>
      <c r="AB43" s="51"/>
      <c r="AC43" s="51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</row>
    <row r="44" spans="1:76" s="16" customFormat="1" ht="5.25" customHeight="1" x14ac:dyDescent="0.3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</row>
    <row r="45" spans="1:76" s="16" customFormat="1" ht="12.75" customHeight="1" x14ac:dyDescent="0.3">
      <c r="A45" s="92"/>
      <c r="B45" s="87" t="s">
        <v>32</v>
      </c>
      <c r="C45" s="23" t="s">
        <v>16</v>
      </c>
      <c r="D45" s="188" t="s">
        <v>33</v>
      </c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90"/>
      <c r="T45" s="72"/>
      <c r="U45" s="88"/>
      <c r="V45" s="201">
        <v>0</v>
      </c>
      <c r="W45" s="202"/>
      <c r="X45" s="202"/>
      <c r="Y45" s="202"/>
      <c r="Z45" s="202"/>
      <c r="AA45" s="202"/>
      <c r="AB45" s="202"/>
      <c r="AC45" s="203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</row>
    <row r="46" spans="1:76" s="45" customFormat="1" ht="5.25" customHeight="1" x14ac:dyDescent="0.3">
      <c r="A46" s="46"/>
      <c r="B46" s="47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50"/>
      <c r="V46" s="51"/>
      <c r="W46" s="51"/>
      <c r="X46" s="51"/>
      <c r="Y46" s="51"/>
      <c r="Z46" s="51"/>
      <c r="AA46" s="51"/>
      <c r="AB46" s="51"/>
      <c r="AC46" s="51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</row>
    <row r="47" spans="1:76" s="16" customFormat="1" ht="5.25" customHeight="1" x14ac:dyDescent="0.3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</row>
    <row r="48" spans="1:76" s="16" customFormat="1" ht="12.75" customHeight="1" x14ac:dyDescent="0.3">
      <c r="A48" s="92"/>
      <c r="B48" s="87" t="s">
        <v>34</v>
      </c>
      <c r="C48" s="23"/>
      <c r="D48" s="192" t="s">
        <v>35</v>
      </c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72"/>
      <c r="U48" s="88"/>
      <c r="V48" s="177">
        <f>SUM(V30)+SUM(V33:AC45)</f>
        <v>0</v>
      </c>
      <c r="W48" s="178"/>
      <c r="X48" s="178"/>
      <c r="Y48" s="178"/>
      <c r="Z48" s="178"/>
      <c r="AA48" s="178"/>
      <c r="AB48" s="178"/>
      <c r="AC48" s="179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B48" s="230"/>
      <c r="BC48" s="230"/>
      <c r="BD48" s="230"/>
      <c r="BE48" s="230"/>
      <c r="BF48" s="230"/>
      <c r="BG48" s="230"/>
      <c r="BH48" s="230"/>
      <c r="BI48" s="230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</row>
    <row r="49" spans="1:76" s="45" customFormat="1" ht="5.25" customHeight="1" x14ac:dyDescent="0.3">
      <c r="A49" s="46"/>
      <c r="B49" s="47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50"/>
      <c r="V49" s="51"/>
      <c r="W49" s="51"/>
      <c r="X49" s="51"/>
      <c r="Y49" s="51"/>
      <c r="Z49" s="51"/>
      <c r="AA49" s="51"/>
      <c r="AB49" s="51"/>
      <c r="AC49" s="51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</row>
    <row r="50" spans="1:76" s="16" customFormat="1" ht="12.75" customHeight="1" x14ac:dyDescent="0.3"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</row>
    <row r="51" spans="1:76" ht="12.75" customHeight="1" x14ac:dyDescent="0.3">
      <c r="A51" s="42" t="s">
        <v>36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3"/>
      <c r="BB51" s="43"/>
      <c r="BC51" s="43"/>
    </row>
    <row r="52" spans="1:76" s="16" customFormat="1" ht="12.75" customHeight="1" x14ac:dyDescent="0.3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</row>
    <row r="53" spans="1:76" s="16" customFormat="1" ht="12.75" customHeight="1" x14ac:dyDescent="0.3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</row>
    <row r="54" spans="1:76" s="16" customFormat="1" ht="21.65" customHeight="1" x14ac:dyDescent="0.3">
      <c r="B54" s="74" t="s">
        <v>37</v>
      </c>
      <c r="C54" s="53" t="s">
        <v>16</v>
      </c>
      <c r="D54" s="76" t="s">
        <v>38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T54" s="139"/>
      <c r="U54" s="174" t="s">
        <v>39</v>
      </c>
      <c r="V54" s="175"/>
      <c r="W54" s="175"/>
      <c r="X54" s="175"/>
      <c r="Y54" s="175"/>
      <c r="Z54" s="175"/>
      <c r="AA54" s="175"/>
      <c r="AB54" s="176"/>
      <c r="AC54" s="139"/>
      <c r="AD54" s="139"/>
      <c r="AE54" s="174" t="s">
        <v>40</v>
      </c>
      <c r="AF54" s="175"/>
      <c r="AG54" s="175"/>
      <c r="AH54" s="175"/>
      <c r="AI54" s="175"/>
      <c r="AJ54" s="175"/>
      <c r="AK54" s="175"/>
      <c r="AL54" s="176"/>
      <c r="AM54" s="139"/>
      <c r="AN54" s="139"/>
      <c r="AO54" s="174" t="s">
        <v>41</v>
      </c>
      <c r="AP54" s="175"/>
      <c r="AQ54" s="175"/>
      <c r="AR54" s="175"/>
      <c r="AS54" s="175"/>
      <c r="AT54" s="175"/>
      <c r="AU54" s="175"/>
      <c r="AV54" s="175"/>
      <c r="AW54" s="175"/>
      <c r="AX54" s="175"/>
      <c r="AY54" s="176"/>
      <c r="AZ54" s="139"/>
    </row>
    <row r="55" spans="1:76" s="16" customFormat="1" ht="12.75" customHeight="1" x14ac:dyDescent="0.3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</row>
    <row r="56" spans="1:76" s="16" customFormat="1" ht="12.75" customHeight="1" x14ac:dyDescent="0.3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</row>
    <row r="57" spans="1:76" s="16" customFormat="1" ht="12.75" customHeight="1" x14ac:dyDescent="0.3">
      <c r="B57" s="87"/>
      <c r="D57" s="140" t="s">
        <v>163</v>
      </c>
      <c r="T57" s="139"/>
      <c r="U57" s="207">
        <v>0</v>
      </c>
      <c r="V57" s="208"/>
      <c r="W57" s="208"/>
      <c r="X57" s="208"/>
      <c r="Y57" s="208"/>
      <c r="Z57" s="208"/>
      <c r="AA57" s="208"/>
      <c r="AB57" s="209"/>
      <c r="AC57" s="139"/>
      <c r="AD57" s="139"/>
      <c r="AE57" s="207">
        <v>0</v>
      </c>
      <c r="AF57" s="208"/>
      <c r="AG57" s="208"/>
      <c r="AH57" s="208"/>
      <c r="AI57" s="208"/>
      <c r="AJ57" s="208"/>
      <c r="AK57" s="208"/>
      <c r="AL57" s="209"/>
      <c r="AM57" s="139"/>
      <c r="AN57" s="139"/>
      <c r="AO57" s="139"/>
      <c r="AP57" s="139"/>
      <c r="AQ57" s="141"/>
      <c r="AR57" s="141"/>
      <c r="AS57" s="141"/>
      <c r="AT57" s="141"/>
      <c r="AU57" s="88"/>
      <c r="AV57" s="88"/>
      <c r="AW57" s="139"/>
      <c r="AX57" s="139"/>
      <c r="AY57" s="139"/>
      <c r="AZ57" s="139"/>
    </row>
    <row r="58" spans="1:76" s="16" customFormat="1" ht="12.75" customHeight="1" x14ac:dyDescent="0.3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88"/>
      <c r="U58" s="142"/>
      <c r="V58" s="142"/>
      <c r="W58" s="142"/>
      <c r="X58" s="142"/>
      <c r="Y58" s="142"/>
      <c r="Z58" s="142"/>
      <c r="AA58" s="142"/>
      <c r="AB58" s="142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</row>
    <row r="59" spans="1:76" s="16" customFormat="1" ht="12.75" customHeight="1" x14ac:dyDescent="0.3">
      <c r="B59" s="87"/>
      <c r="D59" s="140" t="s">
        <v>42</v>
      </c>
      <c r="T59" s="139"/>
      <c r="U59" s="207">
        <v>0</v>
      </c>
      <c r="V59" s="208"/>
      <c r="W59" s="208"/>
      <c r="X59" s="208"/>
      <c r="Y59" s="208"/>
      <c r="Z59" s="208"/>
      <c r="AA59" s="208"/>
      <c r="AB59" s="209"/>
      <c r="AC59" s="139"/>
      <c r="AD59" s="139"/>
      <c r="AE59" s="207">
        <v>0</v>
      </c>
      <c r="AF59" s="208"/>
      <c r="AG59" s="208"/>
      <c r="AH59" s="208"/>
      <c r="AI59" s="208"/>
      <c r="AJ59" s="208"/>
      <c r="AK59" s="208"/>
      <c r="AL59" s="209"/>
      <c r="AM59" s="139"/>
      <c r="AN59" s="139"/>
      <c r="AO59" s="139"/>
      <c r="AP59" s="139"/>
      <c r="AQ59" s="141"/>
      <c r="AR59" s="141"/>
      <c r="AS59" s="141"/>
      <c r="AT59" s="141"/>
      <c r="AU59" s="88"/>
      <c r="AV59" s="88"/>
      <c r="AW59" s="139"/>
      <c r="AX59" s="139"/>
      <c r="AY59" s="139"/>
      <c r="AZ59" s="139"/>
    </row>
    <row r="60" spans="1:76" s="16" customFormat="1" ht="12.75" customHeight="1" x14ac:dyDescent="0.3">
      <c r="A60" s="72"/>
      <c r="B60" s="87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88"/>
      <c r="U60" s="142"/>
      <c r="V60" s="142"/>
      <c r="W60" s="142"/>
      <c r="X60" s="142"/>
      <c r="Y60" s="142"/>
      <c r="Z60" s="142"/>
      <c r="AA60" s="142"/>
      <c r="AB60" s="142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</row>
    <row r="61" spans="1:76" s="16" customFormat="1" ht="12.75" customHeight="1" x14ac:dyDescent="0.3">
      <c r="B61" s="87"/>
      <c r="D61" s="140" t="s">
        <v>43</v>
      </c>
      <c r="T61" s="139"/>
      <c r="U61" s="207">
        <v>0</v>
      </c>
      <c r="V61" s="208"/>
      <c r="W61" s="208"/>
      <c r="X61" s="208"/>
      <c r="Y61" s="208"/>
      <c r="Z61" s="208"/>
      <c r="AA61" s="208"/>
      <c r="AB61" s="209"/>
      <c r="AC61" s="139"/>
      <c r="AD61" s="139"/>
      <c r="AE61" s="207">
        <v>0</v>
      </c>
      <c r="AF61" s="208"/>
      <c r="AG61" s="208"/>
      <c r="AH61" s="208"/>
      <c r="AI61" s="208"/>
      <c r="AJ61" s="208"/>
      <c r="AK61" s="208"/>
      <c r="AL61" s="209"/>
      <c r="AM61" s="139"/>
      <c r="AN61" s="139"/>
      <c r="AO61" s="139"/>
      <c r="AP61" s="139"/>
      <c r="AQ61" s="141"/>
      <c r="AR61" s="141"/>
      <c r="AS61" s="141"/>
      <c r="AT61" s="141"/>
      <c r="AU61" s="88"/>
      <c r="AV61" s="88"/>
      <c r="AW61" s="139"/>
      <c r="AX61" s="139"/>
      <c r="AY61" s="139"/>
      <c r="AZ61" s="139"/>
    </row>
    <row r="62" spans="1:76" s="16" customFormat="1" ht="12.75" customHeight="1" x14ac:dyDescent="0.3">
      <c r="A62" s="72"/>
      <c r="B62" s="87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88"/>
      <c r="U62" s="142"/>
      <c r="V62" s="142"/>
      <c r="W62" s="142"/>
      <c r="X62" s="142"/>
      <c r="Y62" s="142"/>
      <c r="Z62" s="142"/>
      <c r="AA62" s="142"/>
      <c r="AB62" s="142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</row>
    <row r="63" spans="1:76" s="16" customFormat="1" ht="12.75" customHeight="1" x14ac:dyDescent="0.3">
      <c r="B63" s="87"/>
      <c r="D63" s="140" t="s">
        <v>44</v>
      </c>
      <c r="T63" s="139"/>
      <c r="U63" s="207">
        <v>0</v>
      </c>
      <c r="V63" s="208"/>
      <c r="W63" s="208"/>
      <c r="X63" s="208"/>
      <c r="Y63" s="208"/>
      <c r="Z63" s="208"/>
      <c r="AA63" s="208"/>
      <c r="AB63" s="209"/>
      <c r="AC63" s="139"/>
      <c r="AD63" s="139"/>
      <c r="AE63" s="207">
        <v>0</v>
      </c>
      <c r="AF63" s="208"/>
      <c r="AG63" s="208"/>
      <c r="AH63" s="208"/>
      <c r="AI63" s="208"/>
      <c r="AJ63" s="208"/>
      <c r="AK63" s="208"/>
      <c r="AL63" s="209"/>
      <c r="AM63" s="139"/>
      <c r="AN63" s="139"/>
      <c r="AO63" s="139"/>
      <c r="AP63" s="139"/>
      <c r="AQ63" s="141"/>
      <c r="AR63" s="141"/>
      <c r="AS63" s="141"/>
      <c r="AT63" s="141"/>
      <c r="AU63" s="88"/>
      <c r="AV63" s="88"/>
      <c r="AW63" s="139"/>
      <c r="AX63" s="139"/>
      <c r="AY63" s="139"/>
      <c r="AZ63" s="139"/>
    </row>
    <row r="64" spans="1:76" s="16" customFormat="1" ht="12.75" customHeight="1" x14ac:dyDescent="0.3">
      <c r="A64" s="72"/>
      <c r="B64" s="87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88"/>
      <c r="U64" s="142"/>
      <c r="V64" s="142"/>
      <c r="W64" s="142"/>
      <c r="X64" s="142"/>
      <c r="Y64" s="142"/>
      <c r="Z64" s="142"/>
      <c r="AA64" s="142"/>
      <c r="AB64" s="142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</row>
    <row r="65" spans="1:52" s="16" customFormat="1" ht="12.75" customHeight="1" x14ac:dyDescent="0.3">
      <c r="B65" s="87"/>
      <c r="D65" s="140" t="s">
        <v>45</v>
      </c>
      <c r="T65" s="139"/>
      <c r="U65" s="207">
        <v>0</v>
      </c>
      <c r="V65" s="208"/>
      <c r="W65" s="208"/>
      <c r="X65" s="208"/>
      <c r="Y65" s="208"/>
      <c r="Z65" s="208"/>
      <c r="AA65" s="208"/>
      <c r="AB65" s="209"/>
      <c r="AC65" s="139"/>
      <c r="AD65" s="139"/>
      <c r="AE65" s="207">
        <v>0</v>
      </c>
      <c r="AF65" s="208"/>
      <c r="AG65" s="208"/>
      <c r="AH65" s="208"/>
      <c r="AI65" s="208"/>
      <c r="AJ65" s="208"/>
      <c r="AK65" s="208"/>
      <c r="AL65" s="209"/>
      <c r="AM65" s="139"/>
      <c r="AN65" s="139"/>
      <c r="AO65" s="139"/>
      <c r="AP65" s="139"/>
      <c r="AQ65" s="141"/>
      <c r="AR65" s="141"/>
      <c r="AS65" s="141"/>
      <c r="AT65" s="141"/>
      <c r="AU65" s="88"/>
      <c r="AV65" s="88"/>
      <c r="AW65" s="139"/>
      <c r="AX65" s="139"/>
      <c r="AY65" s="139"/>
      <c r="AZ65" s="139"/>
    </row>
    <row r="66" spans="1:52" s="16" customFormat="1" ht="12.75" customHeight="1" x14ac:dyDescent="0.3">
      <c r="A66" s="72"/>
      <c r="B66" s="87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88"/>
      <c r="U66" s="142"/>
      <c r="V66" s="142"/>
      <c r="W66" s="142"/>
      <c r="X66" s="142"/>
      <c r="Y66" s="142"/>
      <c r="Z66" s="142"/>
      <c r="AA66" s="142"/>
      <c r="AB66" s="142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</row>
    <row r="67" spans="1:52" s="16" customFormat="1" ht="12.75" customHeight="1" x14ac:dyDescent="0.3">
      <c r="B67" s="87"/>
      <c r="D67" s="140" t="s">
        <v>46</v>
      </c>
      <c r="T67" s="139"/>
      <c r="U67" s="207">
        <v>0</v>
      </c>
      <c r="V67" s="208"/>
      <c r="W67" s="208"/>
      <c r="X67" s="208"/>
      <c r="Y67" s="208"/>
      <c r="Z67" s="208"/>
      <c r="AA67" s="208"/>
      <c r="AB67" s="209"/>
      <c r="AC67" s="139"/>
      <c r="AD67" s="139"/>
      <c r="AE67" s="207">
        <v>0</v>
      </c>
      <c r="AF67" s="208"/>
      <c r="AG67" s="208"/>
      <c r="AH67" s="208"/>
      <c r="AI67" s="208"/>
      <c r="AJ67" s="208"/>
      <c r="AK67" s="208"/>
      <c r="AL67" s="209"/>
      <c r="AM67" s="139"/>
      <c r="AN67" s="139"/>
      <c r="AO67" s="139"/>
      <c r="AP67" s="139"/>
      <c r="AQ67" s="141"/>
      <c r="AR67" s="141"/>
      <c r="AS67" s="141"/>
      <c r="AT67" s="141"/>
      <c r="AU67" s="88"/>
      <c r="AV67" s="88"/>
      <c r="AW67" s="139"/>
      <c r="AX67" s="139"/>
      <c r="AY67" s="139"/>
      <c r="AZ67" s="139"/>
    </row>
    <row r="68" spans="1:52" s="16" customFormat="1" ht="12.75" customHeight="1" x14ac:dyDescent="0.3">
      <c r="A68" s="72"/>
      <c r="B68" s="87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88"/>
      <c r="U68" s="142"/>
      <c r="V68" s="142"/>
      <c r="W68" s="142"/>
      <c r="X68" s="142"/>
      <c r="Y68" s="142"/>
      <c r="Z68" s="142"/>
      <c r="AA68" s="142"/>
      <c r="AB68" s="142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</row>
    <row r="69" spans="1:52" s="16" customFormat="1" ht="12.75" customHeight="1" x14ac:dyDescent="0.3">
      <c r="B69" s="87"/>
      <c r="D69" s="140" t="s">
        <v>47</v>
      </c>
      <c r="T69" s="139"/>
      <c r="U69" s="207">
        <v>0</v>
      </c>
      <c r="V69" s="208"/>
      <c r="W69" s="208"/>
      <c r="X69" s="208"/>
      <c r="Y69" s="208"/>
      <c r="Z69" s="208"/>
      <c r="AA69" s="208"/>
      <c r="AB69" s="209"/>
      <c r="AC69" s="139"/>
      <c r="AD69" s="139"/>
      <c r="AE69" s="207">
        <v>0</v>
      </c>
      <c r="AF69" s="208"/>
      <c r="AG69" s="208"/>
      <c r="AH69" s="208"/>
      <c r="AI69" s="208"/>
      <c r="AJ69" s="208"/>
      <c r="AK69" s="208"/>
      <c r="AL69" s="209"/>
      <c r="AM69" s="139"/>
      <c r="AN69" s="139"/>
      <c r="AO69" s="210"/>
      <c r="AP69" s="211"/>
      <c r="AQ69" s="211"/>
      <c r="AR69" s="211"/>
      <c r="AS69" s="211"/>
      <c r="AT69" s="211"/>
      <c r="AU69" s="211"/>
      <c r="AV69" s="211"/>
      <c r="AW69" s="211"/>
      <c r="AX69" s="211"/>
      <c r="AY69" s="212"/>
      <c r="AZ69" s="139"/>
    </row>
    <row r="70" spans="1:52" s="16" customFormat="1" ht="12.75" customHeight="1" x14ac:dyDescent="0.3">
      <c r="A70" s="72"/>
      <c r="B70" s="87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88"/>
      <c r="U70" s="142"/>
      <c r="V70" s="142"/>
      <c r="W70" s="142"/>
      <c r="X70" s="142"/>
      <c r="Y70" s="142"/>
      <c r="Z70" s="142"/>
      <c r="AA70" s="142"/>
      <c r="AB70" s="142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</row>
    <row r="71" spans="1:52" s="16" customFormat="1" ht="12.75" customHeight="1" x14ac:dyDescent="0.3">
      <c r="B71" s="87"/>
      <c r="D71" s="140" t="s">
        <v>48</v>
      </c>
      <c r="T71" s="139"/>
      <c r="U71" s="207">
        <v>0</v>
      </c>
      <c r="V71" s="208"/>
      <c r="W71" s="208"/>
      <c r="X71" s="208"/>
      <c r="Y71" s="208"/>
      <c r="Z71" s="208"/>
      <c r="AA71" s="208"/>
      <c r="AB71" s="209"/>
      <c r="AC71" s="139"/>
      <c r="AD71" s="139"/>
      <c r="AE71" s="207">
        <v>0</v>
      </c>
      <c r="AF71" s="208"/>
      <c r="AG71" s="208"/>
      <c r="AH71" s="208"/>
      <c r="AI71" s="208"/>
      <c r="AJ71" s="208"/>
      <c r="AK71" s="208"/>
      <c r="AL71" s="209"/>
      <c r="AM71" s="139"/>
      <c r="AN71" s="139"/>
      <c r="AO71" s="210"/>
      <c r="AP71" s="211"/>
      <c r="AQ71" s="211"/>
      <c r="AR71" s="211"/>
      <c r="AS71" s="211"/>
      <c r="AT71" s="211"/>
      <c r="AU71" s="211"/>
      <c r="AV71" s="211"/>
      <c r="AW71" s="211"/>
      <c r="AX71" s="211"/>
      <c r="AY71" s="212"/>
      <c r="AZ71" s="139"/>
    </row>
    <row r="72" spans="1:52" s="16" customFormat="1" ht="12.75" customHeight="1" x14ac:dyDescent="0.3">
      <c r="A72" s="72"/>
      <c r="B72" s="87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88"/>
      <c r="U72" s="142"/>
      <c r="V72" s="142"/>
      <c r="W72" s="142"/>
      <c r="X72" s="142"/>
      <c r="Y72" s="142"/>
      <c r="Z72" s="142"/>
      <c r="AA72" s="142"/>
      <c r="AB72" s="142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</row>
    <row r="73" spans="1:52" s="16" customFormat="1" ht="12.75" customHeight="1" x14ac:dyDescent="0.3">
      <c r="B73" s="87"/>
      <c r="D73" s="140" t="s">
        <v>49</v>
      </c>
      <c r="T73" s="139"/>
      <c r="U73" s="207">
        <v>0</v>
      </c>
      <c r="V73" s="208"/>
      <c r="W73" s="208"/>
      <c r="X73" s="208"/>
      <c r="Y73" s="208"/>
      <c r="Z73" s="208"/>
      <c r="AA73" s="208"/>
      <c r="AB73" s="209"/>
      <c r="AC73" s="139"/>
      <c r="AD73" s="139"/>
      <c r="AE73" s="207">
        <v>0</v>
      </c>
      <c r="AF73" s="208"/>
      <c r="AG73" s="208"/>
      <c r="AH73" s="208"/>
      <c r="AI73" s="208"/>
      <c r="AJ73" s="208"/>
      <c r="AK73" s="208"/>
      <c r="AL73" s="209"/>
      <c r="AM73" s="139"/>
      <c r="AN73" s="139"/>
      <c r="AO73" s="210"/>
      <c r="AP73" s="211"/>
      <c r="AQ73" s="211"/>
      <c r="AR73" s="211"/>
      <c r="AS73" s="211"/>
      <c r="AT73" s="211"/>
      <c r="AU73" s="211"/>
      <c r="AV73" s="211"/>
      <c r="AW73" s="211"/>
      <c r="AX73" s="211"/>
      <c r="AY73" s="212"/>
      <c r="AZ73" s="139"/>
    </row>
    <row r="74" spans="1:52" s="16" customFormat="1" ht="12.75" customHeight="1" x14ac:dyDescent="0.3">
      <c r="A74" s="72"/>
      <c r="B74" s="87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88"/>
      <c r="U74" s="142"/>
      <c r="V74" s="142"/>
      <c r="W74" s="142"/>
      <c r="X74" s="142"/>
      <c r="Y74" s="142"/>
      <c r="Z74" s="142"/>
      <c r="AA74" s="142"/>
      <c r="AB74" s="142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</row>
    <row r="75" spans="1:52" s="16" customFormat="1" ht="12.75" customHeight="1" x14ac:dyDescent="0.3">
      <c r="B75" s="87"/>
      <c r="D75" s="140" t="s">
        <v>50</v>
      </c>
      <c r="T75" s="139"/>
      <c r="U75" s="207">
        <v>0</v>
      </c>
      <c r="V75" s="208"/>
      <c r="W75" s="208"/>
      <c r="X75" s="208"/>
      <c r="Y75" s="208"/>
      <c r="Z75" s="208"/>
      <c r="AA75" s="208"/>
      <c r="AB75" s="209"/>
      <c r="AC75" s="139"/>
      <c r="AD75" s="139"/>
      <c r="AE75" s="207">
        <v>0</v>
      </c>
      <c r="AF75" s="208"/>
      <c r="AG75" s="208"/>
      <c r="AH75" s="208"/>
      <c r="AI75" s="208"/>
      <c r="AJ75" s="208"/>
      <c r="AK75" s="208"/>
      <c r="AL75" s="209"/>
      <c r="AM75" s="139"/>
      <c r="AN75" s="139"/>
      <c r="AO75" s="210"/>
      <c r="AP75" s="211"/>
      <c r="AQ75" s="211"/>
      <c r="AR75" s="211"/>
      <c r="AS75" s="211"/>
      <c r="AT75" s="211"/>
      <c r="AU75" s="211"/>
      <c r="AV75" s="211"/>
      <c r="AW75" s="211"/>
      <c r="AX75" s="211"/>
      <c r="AY75" s="212"/>
      <c r="AZ75" s="139"/>
    </row>
    <row r="76" spans="1:52" s="16" customFormat="1" ht="12.75" customHeight="1" x14ac:dyDescent="0.3">
      <c r="A76" s="72"/>
      <c r="B76" s="87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88"/>
      <c r="U76" s="142"/>
      <c r="V76" s="142"/>
      <c r="W76" s="142"/>
      <c r="X76" s="142"/>
      <c r="Y76" s="142"/>
      <c r="Z76" s="142"/>
      <c r="AA76" s="142"/>
      <c r="AB76" s="142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</row>
    <row r="77" spans="1:52" s="16" customFormat="1" ht="12.75" customHeight="1" x14ac:dyDescent="0.3">
      <c r="B77" s="87"/>
      <c r="D77" s="140" t="s">
        <v>51</v>
      </c>
      <c r="T77" s="139"/>
      <c r="U77" s="207">
        <v>0</v>
      </c>
      <c r="V77" s="208"/>
      <c r="W77" s="208"/>
      <c r="X77" s="208"/>
      <c r="Y77" s="208"/>
      <c r="Z77" s="208"/>
      <c r="AA77" s="208"/>
      <c r="AB77" s="209"/>
      <c r="AC77" s="139"/>
      <c r="AD77" s="139"/>
      <c r="AE77" s="207">
        <v>0</v>
      </c>
      <c r="AF77" s="208"/>
      <c r="AG77" s="208"/>
      <c r="AH77" s="208"/>
      <c r="AI77" s="208"/>
      <c r="AJ77" s="208"/>
      <c r="AK77" s="208"/>
      <c r="AL77" s="209"/>
      <c r="AM77" s="139"/>
      <c r="AN77" s="139"/>
      <c r="AO77" s="210"/>
      <c r="AP77" s="211"/>
      <c r="AQ77" s="211"/>
      <c r="AR77" s="211"/>
      <c r="AS77" s="211"/>
      <c r="AT77" s="211"/>
      <c r="AU77" s="211"/>
      <c r="AV77" s="211"/>
      <c r="AW77" s="211"/>
      <c r="AX77" s="211"/>
      <c r="AY77" s="212"/>
      <c r="AZ77" s="139"/>
    </row>
    <row r="78" spans="1:52" s="16" customFormat="1" ht="12.75" customHeight="1" x14ac:dyDescent="0.3">
      <c r="A78" s="72"/>
      <c r="B78" s="87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88"/>
      <c r="U78" s="142"/>
      <c r="V78" s="142"/>
      <c r="W78" s="142"/>
      <c r="X78" s="142"/>
      <c r="Y78" s="142"/>
      <c r="Z78" s="142"/>
      <c r="AA78" s="142"/>
      <c r="AB78" s="142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</row>
    <row r="79" spans="1:52" s="16" customFormat="1" ht="12.75" customHeight="1" x14ac:dyDescent="0.3">
      <c r="B79" s="87"/>
      <c r="D79" s="143" t="s">
        <v>52</v>
      </c>
      <c r="T79" s="139"/>
      <c r="U79" s="237">
        <f>SUM(U57:AB77)</f>
        <v>0</v>
      </c>
      <c r="V79" s="238"/>
      <c r="W79" s="238"/>
      <c r="X79" s="238"/>
      <c r="Y79" s="238"/>
      <c r="Z79" s="238"/>
      <c r="AA79" s="238"/>
      <c r="AB79" s="239"/>
      <c r="AC79" s="139"/>
      <c r="AD79" s="139"/>
      <c r="AE79" s="237">
        <f>SUM(AE57:AL77)</f>
        <v>0</v>
      </c>
      <c r="AF79" s="238"/>
      <c r="AG79" s="238"/>
      <c r="AH79" s="238"/>
      <c r="AI79" s="238"/>
      <c r="AJ79" s="238"/>
      <c r="AK79" s="238"/>
      <c r="AL79" s="239"/>
      <c r="AM79" s="139"/>
      <c r="AN79" s="139"/>
      <c r="AO79" s="139"/>
      <c r="AP79" s="139"/>
      <c r="AQ79" s="141"/>
      <c r="AR79" s="141"/>
      <c r="AS79" s="141"/>
      <c r="AT79" s="141"/>
      <c r="AU79" s="88"/>
      <c r="AV79" s="88"/>
      <c r="AW79" s="139"/>
      <c r="AX79" s="139"/>
      <c r="AY79" s="139"/>
      <c r="AZ79" s="139"/>
    </row>
    <row r="80" spans="1:52" s="16" customFormat="1" ht="12.75" customHeight="1" x14ac:dyDescent="0.3">
      <c r="A80" s="92"/>
      <c r="B80" s="86"/>
      <c r="C80" s="72"/>
      <c r="D80" s="144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88"/>
      <c r="U80" s="145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5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88"/>
    </row>
    <row r="81" spans="1:76" s="16" customFormat="1" ht="12.75" customHeight="1" x14ac:dyDescent="0.3">
      <c r="A81" s="92"/>
      <c r="B81" s="86"/>
      <c r="C81" s="72"/>
      <c r="D81" s="144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88"/>
      <c r="U81" s="194" t="s">
        <v>201</v>
      </c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94"/>
      <c r="AJ81" s="194"/>
      <c r="AK81" s="194"/>
      <c r="AL81" s="194"/>
      <c r="AM81" s="194"/>
      <c r="AN81" s="194"/>
      <c r="AO81" s="194"/>
      <c r="AP81" s="194"/>
      <c r="AQ81" s="194"/>
      <c r="AR81" s="194"/>
      <c r="AS81" s="194"/>
      <c r="AT81" s="194"/>
      <c r="AU81" s="194"/>
      <c r="AV81" s="194"/>
      <c r="AW81" s="194"/>
      <c r="AX81" s="194"/>
      <c r="AY81" s="194"/>
      <c r="AZ81" s="88"/>
    </row>
    <row r="82" spans="1:76" s="16" customFormat="1" ht="12.75" customHeight="1" x14ac:dyDescent="0.3">
      <c r="A82" s="92"/>
      <c r="B82" s="86"/>
      <c r="C82" s="72"/>
      <c r="D82" s="144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88"/>
      <c r="U82" s="194"/>
      <c r="V82" s="194"/>
      <c r="W82" s="194"/>
      <c r="X82" s="194"/>
      <c r="Y82" s="194"/>
      <c r="Z82" s="194"/>
      <c r="AA82" s="194"/>
      <c r="AB82" s="194"/>
      <c r="AC82" s="194"/>
      <c r="AD82" s="194"/>
      <c r="AE82" s="194"/>
      <c r="AF82" s="194"/>
      <c r="AG82" s="194"/>
      <c r="AH82" s="194"/>
      <c r="AI82" s="194"/>
      <c r="AJ82" s="194"/>
      <c r="AK82" s="194"/>
      <c r="AL82" s="194"/>
      <c r="AM82" s="194"/>
      <c r="AN82" s="194"/>
      <c r="AO82" s="194"/>
      <c r="AP82" s="194"/>
      <c r="AQ82" s="194"/>
      <c r="AR82" s="194"/>
      <c r="AS82" s="194"/>
      <c r="AT82" s="194"/>
      <c r="AU82" s="194"/>
      <c r="AV82" s="194"/>
      <c r="AW82" s="194"/>
      <c r="AX82" s="194"/>
      <c r="AY82" s="194"/>
      <c r="AZ82" s="88"/>
    </row>
    <row r="83" spans="1:76" s="16" customFormat="1" ht="12.75" customHeight="1" x14ac:dyDescent="0.3">
      <c r="A83" s="134"/>
      <c r="B83" s="135"/>
      <c r="C83" s="136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</row>
    <row r="84" spans="1:76" s="16" customFormat="1" ht="12.75" customHeight="1" x14ac:dyDescent="0.3"/>
    <row r="85" spans="1:76" ht="13.5" customHeight="1" x14ac:dyDescent="0.3">
      <c r="A85" s="42" t="s">
        <v>53</v>
      </c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3"/>
      <c r="BB85" s="43"/>
    </row>
    <row r="86" spans="1:76" s="16" customFormat="1" ht="12.75" customHeight="1" x14ac:dyDescent="0.3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</row>
    <row r="87" spans="1:76" s="45" customFormat="1" ht="4.5" customHeight="1" x14ac:dyDescent="0.3">
      <c r="A87" s="100"/>
      <c r="B87" s="101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2"/>
      <c r="V87" s="103"/>
      <c r="W87" s="103"/>
      <c r="X87" s="103"/>
      <c r="Y87" s="103"/>
      <c r="Z87" s="103"/>
      <c r="AA87" s="103"/>
      <c r="AB87" s="103"/>
      <c r="AC87" s="103"/>
      <c r="AD87" s="103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</row>
    <row r="88" spans="1:76" s="16" customFormat="1" ht="16.5" customHeight="1" x14ac:dyDescent="0.3">
      <c r="A88" s="75"/>
      <c r="B88" s="74" t="s">
        <v>54</v>
      </c>
      <c r="C88" s="53" t="s">
        <v>16</v>
      </c>
      <c r="D88" s="227" t="s">
        <v>55</v>
      </c>
      <c r="E88" s="227"/>
      <c r="F88" s="227"/>
      <c r="G88" s="227"/>
      <c r="H88" s="227"/>
      <c r="I88" s="227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72"/>
      <c r="U88" s="88"/>
      <c r="V88" s="174" t="s">
        <v>56</v>
      </c>
      <c r="W88" s="175"/>
      <c r="X88" s="175"/>
      <c r="Y88" s="175"/>
      <c r="Z88" s="175"/>
      <c r="AA88" s="175"/>
      <c r="AB88" s="175"/>
      <c r="AC88" s="176"/>
      <c r="AD88" s="104"/>
      <c r="AE88" s="104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</row>
    <row r="89" spans="1:76" s="45" customFormat="1" ht="4.5" customHeight="1" x14ac:dyDescent="0.3">
      <c r="B89" s="95"/>
      <c r="U89" s="96"/>
      <c r="V89" s="97"/>
      <c r="W89" s="97"/>
      <c r="X89" s="97"/>
      <c r="Y89" s="97"/>
      <c r="Z89" s="97"/>
      <c r="AA89" s="97"/>
      <c r="AB89" s="97"/>
      <c r="AC89" s="97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</row>
    <row r="90" spans="1:76" s="16" customFormat="1" ht="12.75" customHeight="1" x14ac:dyDescent="0.3">
      <c r="A90" s="92"/>
      <c r="B90" s="87"/>
      <c r="C90" s="23"/>
      <c r="D90" s="105" t="s">
        <v>164</v>
      </c>
      <c r="E90" s="84"/>
      <c r="F90" s="84"/>
      <c r="G90" s="84"/>
      <c r="H90" s="84"/>
      <c r="I90" s="84"/>
      <c r="J90" s="84"/>
      <c r="K90" s="106"/>
      <c r="L90" s="106"/>
      <c r="M90" s="106"/>
      <c r="N90" s="106"/>
      <c r="O90" s="106"/>
      <c r="P90" s="106"/>
      <c r="Q90" s="106"/>
      <c r="R90" s="106"/>
      <c r="S90" s="106"/>
      <c r="T90" s="72"/>
      <c r="U90" s="88"/>
      <c r="V90" s="168">
        <v>0</v>
      </c>
      <c r="W90" s="169"/>
      <c r="X90" s="169"/>
      <c r="Y90" s="169"/>
      <c r="Z90" s="169"/>
      <c r="AA90" s="169"/>
      <c r="AB90" s="169"/>
      <c r="AC90" s="170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</row>
    <row r="91" spans="1:76" s="45" customFormat="1" ht="4.5" customHeight="1" x14ac:dyDescent="0.3">
      <c r="B91" s="95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U91" s="96"/>
      <c r="V91" s="97"/>
      <c r="W91" s="97"/>
      <c r="X91" s="97"/>
      <c r="Y91" s="97"/>
      <c r="Z91" s="97"/>
      <c r="AA91" s="97"/>
      <c r="AB91" s="97"/>
      <c r="AC91" s="97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96"/>
      <c r="AR91" s="96"/>
      <c r="AS91" s="96"/>
      <c r="AT91" s="96"/>
      <c r="AU91" s="96"/>
      <c r="AV91" s="96"/>
      <c r="AW91" s="96"/>
      <c r="AX91" s="96"/>
      <c r="AY91" s="96"/>
      <c r="AZ91" s="96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</row>
    <row r="92" spans="1:76" s="16" customFormat="1" ht="12.75" customHeight="1" x14ac:dyDescent="0.3">
      <c r="A92" s="92"/>
      <c r="B92" s="87"/>
      <c r="C92" s="23"/>
      <c r="D92" s="105" t="s">
        <v>165</v>
      </c>
      <c r="E92" s="84"/>
      <c r="F92" s="84"/>
      <c r="G92" s="84"/>
      <c r="H92" s="84"/>
      <c r="I92" s="84"/>
      <c r="J92" s="84"/>
      <c r="K92" s="106"/>
      <c r="L92" s="106"/>
      <c r="M92" s="106"/>
      <c r="N92" s="106"/>
      <c r="O92" s="106"/>
      <c r="P92" s="106"/>
      <c r="Q92" s="106"/>
      <c r="R92" s="106"/>
      <c r="S92" s="106"/>
      <c r="T92" s="84"/>
      <c r="U92" s="88"/>
      <c r="V92" s="168">
        <v>0</v>
      </c>
      <c r="W92" s="169"/>
      <c r="X92" s="169"/>
      <c r="Y92" s="169"/>
      <c r="Z92" s="169"/>
      <c r="AA92" s="169"/>
      <c r="AB92" s="169"/>
      <c r="AC92" s="170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</row>
    <row r="93" spans="1:76" s="45" customFormat="1" ht="4.5" customHeight="1" x14ac:dyDescent="0.3">
      <c r="B93" s="95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U93" s="96"/>
      <c r="V93" s="97"/>
      <c r="W93" s="97"/>
      <c r="X93" s="97"/>
      <c r="Y93" s="97"/>
      <c r="Z93" s="97"/>
      <c r="AA93" s="97"/>
      <c r="AB93" s="97"/>
      <c r="AC93" s="97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</row>
    <row r="94" spans="1:76" s="16" customFormat="1" ht="12.75" customHeight="1" x14ac:dyDescent="0.3">
      <c r="A94" s="92"/>
      <c r="B94" s="87"/>
      <c r="C94" s="23"/>
      <c r="D94" s="105" t="s">
        <v>166</v>
      </c>
      <c r="E94" s="84"/>
      <c r="F94" s="84"/>
      <c r="G94" s="84"/>
      <c r="H94" s="84"/>
      <c r="I94" s="84"/>
      <c r="J94" s="84"/>
      <c r="K94" s="106"/>
      <c r="L94" s="106"/>
      <c r="M94" s="106"/>
      <c r="N94" s="106"/>
      <c r="O94" s="106"/>
      <c r="P94" s="106"/>
      <c r="Q94" s="106"/>
      <c r="R94" s="106"/>
      <c r="S94" s="106"/>
      <c r="T94" s="72"/>
      <c r="U94" s="88"/>
      <c r="V94" s="168">
        <v>0</v>
      </c>
      <c r="W94" s="169"/>
      <c r="X94" s="169"/>
      <c r="Y94" s="169"/>
      <c r="Z94" s="169"/>
      <c r="AA94" s="169"/>
      <c r="AB94" s="169"/>
      <c r="AC94" s="170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</row>
    <row r="95" spans="1:76" s="45" customFormat="1" ht="4.5" customHeight="1" x14ac:dyDescent="0.3">
      <c r="B95" s="95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U95" s="96"/>
      <c r="V95" s="97"/>
      <c r="W95" s="97"/>
      <c r="X95" s="97"/>
      <c r="Y95" s="97"/>
      <c r="Z95" s="97"/>
      <c r="AA95" s="97"/>
      <c r="AB95" s="97"/>
      <c r="AC95" s="97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</row>
    <row r="96" spans="1:76" s="16" customFormat="1" ht="12.75" customHeight="1" x14ac:dyDescent="0.3">
      <c r="A96" s="92"/>
      <c r="B96" s="87"/>
      <c r="C96" s="23"/>
      <c r="D96" s="106" t="s">
        <v>60</v>
      </c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72"/>
      <c r="U96" s="88"/>
      <c r="V96" s="168">
        <v>0</v>
      </c>
      <c r="W96" s="169"/>
      <c r="X96" s="169"/>
      <c r="Y96" s="169"/>
      <c r="Z96" s="169"/>
      <c r="AA96" s="169"/>
      <c r="AB96" s="169"/>
      <c r="AC96" s="170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</row>
    <row r="97" spans="1:76" s="45" customFormat="1" ht="4.5" customHeight="1" x14ac:dyDescent="0.3">
      <c r="B97" s="95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U97" s="96"/>
      <c r="V97" s="97"/>
      <c r="W97" s="97"/>
      <c r="X97" s="97"/>
      <c r="Y97" s="97"/>
      <c r="Z97" s="97"/>
      <c r="AA97" s="97"/>
      <c r="AB97" s="97"/>
      <c r="AC97" s="97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96"/>
      <c r="AW97" s="96"/>
      <c r="AX97" s="96"/>
      <c r="AY97" s="96"/>
      <c r="AZ97" s="96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</row>
    <row r="98" spans="1:76" s="16" customFormat="1" ht="12.75" customHeight="1" x14ac:dyDescent="0.3">
      <c r="A98" s="92"/>
      <c r="B98" s="87"/>
      <c r="C98" s="23"/>
      <c r="D98" s="106" t="s">
        <v>61</v>
      </c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72"/>
      <c r="U98" s="88"/>
      <c r="V98" s="168">
        <v>0</v>
      </c>
      <c r="W98" s="169"/>
      <c r="X98" s="169"/>
      <c r="Y98" s="169"/>
      <c r="Z98" s="169"/>
      <c r="AA98" s="169"/>
      <c r="AB98" s="169"/>
      <c r="AC98" s="170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</row>
    <row r="99" spans="1:76" s="45" customFormat="1" ht="4.5" customHeight="1" x14ac:dyDescent="0.3">
      <c r="B99" s="95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U99" s="96"/>
      <c r="V99" s="97"/>
      <c r="W99" s="97"/>
      <c r="X99" s="97"/>
      <c r="Y99" s="97"/>
      <c r="Z99" s="97"/>
      <c r="AA99" s="97"/>
      <c r="AB99" s="97"/>
      <c r="AC99" s="97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</row>
    <row r="100" spans="1:76" s="16" customFormat="1" ht="12.75" customHeight="1" x14ac:dyDescent="0.3">
      <c r="A100" s="92"/>
      <c r="B100" s="87"/>
      <c r="C100" s="23"/>
      <c r="D100" s="106" t="s">
        <v>62</v>
      </c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72"/>
      <c r="U100" s="88"/>
      <c r="V100" s="168">
        <v>0</v>
      </c>
      <c r="W100" s="169"/>
      <c r="X100" s="169"/>
      <c r="Y100" s="169"/>
      <c r="Z100" s="169"/>
      <c r="AA100" s="169"/>
      <c r="AB100" s="169"/>
      <c r="AC100" s="170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</row>
    <row r="101" spans="1:76" s="45" customFormat="1" ht="4.5" customHeight="1" x14ac:dyDescent="0.3">
      <c r="B101" s="95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U101" s="96"/>
      <c r="V101" s="97"/>
      <c r="W101" s="97"/>
      <c r="X101" s="97"/>
      <c r="Y101" s="97"/>
      <c r="Z101" s="97"/>
      <c r="AA101" s="97"/>
      <c r="AB101" s="97"/>
      <c r="AC101" s="97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  <c r="AX101" s="96"/>
      <c r="AY101" s="96"/>
      <c r="AZ101" s="96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</row>
    <row r="102" spans="1:76" s="16" customFormat="1" ht="12.75" customHeight="1" x14ac:dyDescent="0.3">
      <c r="A102" s="92"/>
      <c r="B102" s="87"/>
      <c r="C102" s="23"/>
      <c r="D102" s="105" t="s">
        <v>63</v>
      </c>
      <c r="E102" s="84"/>
      <c r="F102" s="84"/>
      <c r="G102" s="84"/>
      <c r="H102" s="84"/>
      <c r="I102" s="84"/>
      <c r="J102" s="84"/>
      <c r="K102" s="106"/>
      <c r="L102" s="106"/>
      <c r="M102" s="106"/>
      <c r="N102" s="106"/>
      <c r="O102" s="106"/>
      <c r="P102" s="106"/>
      <c r="Q102" s="106"/>
      <c r="R102" s="106"/>
      <c r="S102" s="106"/>
      <c r="T102" s="72"/>
      <c r="U102" s="88"/>
      <c r="V102" s="168">
        <v>0</v>
      </c>
      <c r="W102" s="169"/>
      <c r="X102" s="169"/>
      <c r="Y102" s="169"/>
      <c r="Z102" s="169"/>
      <c r="AA102" s="169"/>
      <c r="AB102" s="169"/>
      <c r="AC102" s="170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</row>
    <row r="103" spans="1:76" s="45" customFormat="1" ht="4.5" customHeight="1" x14ac:dyDescent="0.3">
      <c r="B103" s="95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U103" s="96"/>
      <c r="V103" s="97"/>
      <c r="W103" s="97"/>
      <c r="X103" s="97"/>
      <c r="Y103" s="97"/>
      <c r="Z103" s="97"/>
      <c r="AA103" s="97"/>
      <c r="AB103" s="97"/>
      <c r="AC103" s="97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6"/>
      <c r="AV103" s="96"/>
      <c r="AW103" s="96"/>
      <c r="AX103" s="96"/>
      <c r="AY103" s="96"/>
      <c r="AZ103" s="96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</row>
    <row r="104" spans="1:76" s="16" customFormat="1" ht="12.75" customHeight="1" x14ac:dyDescent="0.3">
      <c r="A104" s="92"/>
      <c r="B104" s="87"/>
      <c r="C104" s="23"/>
      <c r="D104" s="105" t="s">
        <v>64</v>
      </c>
      <c r="E104" s="84"/>
      <c r="F104" s="84"/>
      <c r="G104" s="84"/>
      <c r="H104" s="84"/>
      <c r="I104" s="84"/>
      <c r="J104" s="84"/>
      <c r="K104" s="106"/>
      <c r="L104" s="106"/>
      <c r="M104" s="106"/>
      <c r="N104" s="106"/>
      <c r="O104" s="106"/>
      <c r="P104" s="106"/>
      <c r="Q104" s="106"/>
      <c r="R104" s="106"/>
      <c r="S104" s="106"/>
      <c r="T104" s="72"/>
      <c r="U104" s="88"/>
      <c r="V104" s="168">
        <v>0</v>
      </c>
      <c r="W104" s="169"/>
      <c r="X104" s="169"/>
      <c r="Y104" s="169"/>
      <c r="Z104" s="169"/>
      <c r="AA104" s="169"/>
      <c r="AB104" s="169"/>
      <c r="AC104" s="170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</row>
    <row r="105" spans="1:76" s="45" customFormat="1" ht="4.5" customHeight="1" x14ac:dyDescent="0.3">
      <c r="B105" s="95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U105" s="96"/>
      <c r="V105" s="97"/>
      <c r="W105" s="97"/>
      <c r="X105" s="97"/>
      <c r="Y105" s="97"/>
      <c r="Z105" s="97"/>
      <c r="AA105" s="97"/>
      <c r="AB105" s="97"/>
      <c r="AC105" s="97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  <c r="AY105" s="96"/>
      <c r="AZ105" s="96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</row>
    <row r="106" spans="1:76" s="16" customFormat="1" ht="12.75" customHeight="1" x14ac:dyDescent="0.3">
      <c r="A106" s="92"/>
      <c r="B106" s="87"/>
      <c r="C106" s="23"/>
      <c r="D106" s="106" t="s">
        <v>65</v>
      </c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72"/>
      <c r="U106" s="88"/>
      <c r="V106" s="168">
        <v>0</v>
      </c>
      <c r="W106" s="169"/>
      <c r="X106" s="169"/>
      <c r="Y106" s="169"/>
      <c r="Z106" s="169"/>
      <c r="AA106" s="169"/>
      <c r="AB106" s="169"/>
      <c r="AC106" s="170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</row>
    <row r="107" spans="1:76" s="45" customFormat="1" ht="4.5" customHeight="1" x14ac:dyDescent="0.3">
      <c r="B107" s="95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U107" s="96"/>
      <c r="V107" s="97"/>
      <c r="W107" s="97"/>
      <c r="X107" s="97"/>
      <c r="Y107" s="97"/>
      <c r="Z107" s="97"/>
      <c r="AA107" s="97"/>
      <c r="AB107" s="97"/>
      <c r="AC107" s="97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96"/>
      <c r="AP107" s="96"/>
      <c r="AQ107" s="96"/>
      <c r="AR107" s="96"/>
      <c r="AS107" s="96"/>
      <c r="AT107" s="96"/>
      <c r="AU107" s="96"/>
      <c r="AV107" s="96"/>
      <c r="AW107" s="96"/>
      <c r="AX107" s="96"/>
      <c r="AY107" s="96"/>
      <c r="AZ107" s="96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</row>
    <row r="108" spans="1:76" s="16" customFormat="1" ht="12.75" customHeight="1" x14ac:dyDescent="0.3">
      <c r="A108" s="92"/>
      <c r="B108" s="87"/>
      <c r="C108" s="23"/>
      <c r="D108" s="105" t="s">
        <v>66</v>
      </c>
      <c r="E108" s="84"/>
      <c r="F108" s="84"/>
      <c r="G108" s="84"/>
      <c r="H108" s="84"/>
      <c r="I108" s="84"/>
      <c r="J108" s="84"/>
      <c r="K108" s="106"/>
      <c r="L108" s="106"/>
      <c r="M108" s="106"/>
      <c r="N108" s="106"/>
      <c r="O108" s="106"/>
      <c r="P108" s="106"/>
      <c r="Q108" s="106"/>
      <c r="R108" s="106"/>
      <c r="S108" s="106"/>
      <c r="T108" s="72"/>
      <c r="U108" s="88"/>
      <c r="V108" s="168">
        <v>0</v>
      </c>
      <c r="W108" s="169"/>
      <c r="X108" s="169"/>
      <c r="Y108" s="169"/>
      <c r="Z108" s="169"/>
      <c r="AA108" s="169"/>
      <c r="AB108" s="169"/>
      <c r="AC108" s="170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</row>
    <row r="109" spans="1:76" s="45" customFormat="1" ht="4.5" customHeight="1" x14ac:dyDescent="0.3">
      <c r="B109" s="95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U109" s="96"/>
      <c r="V109" s="97"/>
      <c r="W109" s="97"/>
      <c r="X109" s="97"/>
      <c r="Y109" s="97"/>
      <c r="Z109" s="97"/>
      <c r="AA109" s="97"/>
      <c r="AB109" s="97"/>
      <c r="AC109" s="97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6"/>
      <c r="AW109" s="96"/>
      <c r="AX109" s="96"/>
      <c r="AY109" s="96"/>
      <c r="AZ109" s="96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</row>
    <row r="110" spans="1:76" s="16" customFormat="1" ht="12.75" customHeight="1" x14ac:dyDescent="0.3">
      <c r="A110" s="92"/>
      <c r="B110" s="87"/>
      <c r="C110" s="23"/>
      <c r="D110" s="184" t="s">
        <v>67</v>
      </c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  <c r="R110" s="185"/>
      <c r="S110" s="186"/>
      <c r="T110" s="72"/>
      <c r="U110" s="88"/>
      <c r="V110" s="168">
        <v>0</v>
      </c>
      <c r="W110" s="169"/>
      <c r="X110" s="169"/>
      <c r="Y110" s="169"/>
      <c r="Z110" s="169"/>
      <c r="AA110" s="169"/>
      <c r="AB110" s="169"/>
      <c r="AC110" s="170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</row>
    <row r="111" spans="1:76" s="45" customFormat="1" ht="4.5" customHeight="1" x14ac:dyDescent="0.3">
      <c r="B111" s="95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U111" s="96"/>
      <c r="V111" s="97"/>
      <c r="W111" s="97"/>
      <c r="X111" s="97"/>
      <c r="Y111" s="97"/>
      <c r="Z111" s="97"/>
      <c r="AA111" s="97"/>
      <c r="AB111" s="97"/>
      <c r="AC111" s="97"/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  <c r="AN111" s="96"/>
      <c r="AO111" s="96"/>
      <c r="AP111" s="96"/>
      <c r="AQ111" s="96"/>
      <c r="AR111" s="96"/>
      <c r="AS111" s="96"/>
      <c r="AT111" s="96"/>
      <c r="AU111" s="96"/>
      <c r="AV111" s="96"/>
      <c r="AW111" s="96"/>
      <c r="AX111" s="96"/>
      <c r="AY111" s="96"/>
      <c r="AZ111" s="96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</row>
    <row r="112" spans="1:76" s="16" customFormat="1" ht="25.5" customHeight="1" x14ac:dyDescent="0.3">
      <c r="A112" s="92"/>
      <c r="B112" s="108"/>
      <c r="C112" s="108"/>
      <c r="D112" s="193" t="s">
        <v>170</v>
      </c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  <c r="R112" s="193"/>
      <c r="S112" s="193"/>
      <c r="T112" s="72"/>
      <c r="U112" s="88"/>
      <c r="V112" s="177">
        <f>SUM(V90:AC110)</f>
        <v>0</v>
      </c>
      <c r="W112" s="178"/>
      <c r="X112" s="178"/>
      <c r="Y112" s="178"/>
      <c r="Z112" s="178"/>
      <c r="AA112" s="178"/>
      <c r="AB112" s="178"/>
      <c r="AC112" s="179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44"/>
      <c r="BB112" s="230"/>
      <c r="BC112" s="230"/>
      <c r="BD112" s="230"/>
      <c r="BE112" s="230"/>
      <c r="BF112" s="230"/>
      <c r="BG112" s="230"/>
      <c r="BH112" s="230"/>
      <c r="BI112" s="230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</row>
    <row r="113" spans="1:76" s="45" customFormat="1" ht="5.25" customHeight="1" x14ac:dyDescent="0.3">
      <c r="A113" s="46"/>
      <c r="B113" s="47"/>
      <c r="C113" s="4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46"/>
      <c r="U113" s="50"/>
      <c r="V113" s="51"/>
      <c r="W113" s="51"/>
      <c r="X113" s="51"/>
      <c r="Y113" s="51"/>
      <c r="Z113" s="51"/>
      <c r="AA113" s="51"/>
      <c r="AB113" s="51"/>
      <c r="AC113" s="51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</row>
    <row r="114" spans="1:76" s="16" customFormat="1" ht="5.25" customHeight="1" x14ac:dyDescent="0.3">
      <c r="A114" s="48"/>
      <c r="B114" s="48"/>
      <c r="C114" s="48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48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</row>
    <row r="115" spans="1:76" s="85" customFormat="1" ht="26.25" customHeight="1" x14ac:dyDescent="0.3">
      <c r="A115" s="75"/>
      <c r="B115" s="74"/>
      <c r="C115" s="53"/>
      <c r="D115" s="167" t="s">
        <v>68</v>
      </c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09"/>
      <c r="U115" s="110"/>
      <c r="V115" s="181">
        <f>SUM('Frais admissibles'!V44:AC44)</f>
        <v>0</v>
      </c>
      <c r="W115" s="182"/>
      <c r="X115" s="182"/>
      <c r="Y115" s="182"/>
      <c r="Z115" s="182"/>
      <c r="AA115" s="182"/>
      <c r="AB115" s="182"/>
      <c r="AC115" s="183"/>
      <c r="AD115" s="110"/>
      <c r="AE115" s="110"/>
      <c r="AF115" s="110"/>
      <c r="AG115" s="110"/>
      <c r="AH115" s="110"/>
      <c r="AI115" s="110"/>
      <c r="AJ115" s="110"/>
      <c r="AK115" s="110"/>
      <c r="AL115" s="110"/>
      <c r="AM115" s="110"/>
      <c r="AN115" s="110"/>
      <c r="AO115" s="110"/>
      <c r="AP115" s="110"/>
      <c r="AQ115" s="110"/>
      <c r="AR115" s="110"/>
      <c r="AS115" s="110"/>
      <c r="AT115" s="110"/>
      <c r="AU115" s="110"/>
      <c r="AV115" s="110"/>
      <c r="AW115" s="110"/>
      <c r="AX115" s="110"/>
      <c r="AY115" s="110"/>
      <c r="AZ115" s="110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</row>
    <row r="116" spans="1:76" s="45" customFormat="1" ht="5.25" customHeight="1" x14ac:dyDescent="0.3">
      <c r="A116" s="46"/>
      <c r="B116" s="47"/>
      <c r="C116" s="4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46"/>
      <c r="U116" s="50"/>
      <c r="V116" s="51"/>
      <c r="W116" s="51"/>
      <c r="X116" s="51"/>
      <c r="Y116" s="51"/>
      <c r="Z116" s="51"/>
      <c r="AA116" s="51"/>
      <c r="AB116" s="51"/>
      <c r="AC116" s="51"/>
      <c r="AD116" s="51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</row>
    <row r="117" spans="1:76" s="16" customFormat="1" ht="12.75" customHeight="1" x14ac:dyDescent="0.3"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</row>
    <row r="118" spans="1:76" s="45" customFormat="1" ht="4.5" customHeight="1" x14ac:dyDescent="0.3">
      <c r="A118" s="100"/>
      <c r="B118" s="101"/>
      <c r="C118" s="100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00"/>
      <c r="U118" s="102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2"/>
      <c r="AF118" s="102"/>
      <c r="AG118" s="102"/>
      <c r="AH118" s="102"/>
      <c r="AI118" s="102"/>
      <c r="AJ118" s="102"/>
      <c r="AK118" s="102"/>
      <c r="AL118" s="102"/>
      <c r="AM118" s="102"/>
      <c r="AN118" s="102"/>
      <c r="AO118" s="102"/>
      <c r="AP118" s="102"/>
      <c r="AQ118" s="102"/>
      <c r="AR118" s="102"/>
      <c r="AS118" s="102"/>
      <c r="AT118" s="102"/>
      <c r="AU118" s="102"/>
      <c r="AV118" s="102"/>
      <c r="AW118" s="102"/>
      <c r="AX118" s="102"/>
      <c r="AY118" s="102"/>
      <c r="AZ118" s="102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</row>
    <row r="119" spans="1:76" s="16" customFormat="1" ht="16.5" customHeight="1" x14ac:dyDescent="0.3">
      <c r="A119" s="75"/>
      <c r="B119" s="74" t="s">
        <v>69</v>
      </c>
      <c r="C119" s="53" t="s">
        <v>16</v>
      </c>
      <c r="D119" s="180" t="s">
        <v>70</v>
      </c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72"/>
      <c r="U119" s="88"/>
      <c r="V119" s="174" t="s">
        <v>56</v>
      </c>
      <c r="W119" s="175"/>
      <c r="X119" s="175"/>
      <c r="Y119" s="175"/>
      <c r="Z119" s="175"/>
      <c r="AA119" s="175"/>
      <c r="AB119" s="175"/>
      <c r="AC119" s="176"/>
      <c r="AD119" s="104"/>
      <c r="AE119" s="104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</row>
    <row r="120" spans="1:76" s="45" customFormat="1" ht="4.5" customHeight="1" x14ac:dyDescent="0.3">
      <c r="B120" s="95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U120" s="96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6"/>
      <c r="AG120" s="96"/>
      <c r="AH120" s="96"/>
      <c r="AI120" s="96"/>
      <c r="AJ120" s="96"/>
      <c r="AK120" s="96"/>
      <c r="AL120" s="96"/>
      <c r="AM120" s="96"/>
      <c r="AN120" s="96"/>
      <c r="AO120" s="96"/>
      <c r="AP120" s="96"/>
      <c r="AQ120" s="96"/>
      <c r="AR120" s="96"/>
      <c r="AS120" s="96"/>
      <c r="AT120" s="96"/>
      <c r="AU120" s="96"/>
      <c r="AV120" s="96"/>
      <c r="AW120" s="96"/>
      <c r="AX120" s="96"/>
      <c r="AY120" s="96"/>
      <c r="AZ120" s="96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</row>
    <row r="121" spans="1:76" s="16" customFormat="1" ht="12.75" customHeight="1" x14ac:dyDescent="0.3">
      <c r="A121" s="92"/>
      <c r="D121" s="105" t="s">
        <v>167</v>
      </c>
      <c r="E121" s="84"/>
      <c r="F121" s="84"/>
      <c r="G121" s="84"/>
      <c r="H121" s="84"/>
      <c r="I121" s="84"/>
      <c r="J121" s="84"/>
      <c r="K121" s="106"/>
      <c r="L121" s="106"/>
      <c r="M121" s="106"/>
      <c r="N121" s="106"/>
      <c r="O121" s="106"/>
      <c r="P121" s="106"/>
      <c r="Q121" s="106"/>
      <c r="R121" s="106"/>
      <c r="S121" s="106"/>
      <c r="T121" s="72"/>
      <c r="U121" s="88"/>
      <c r="V121" s="168">
        <v>0</v>
      </c>
      <c r="W121" s="169"/>
      <c r="X121" s="169"/>
      <c r="Y121" s="169"/>
      <c r="Z121" s="169"/>
      <c r="AA121" s="169"/>
      <c r="AB121" s="169"/>
      <c r="AC121" s="170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</row>
    <row r="122" spans="1:76" s="45" customFormat="1" ht="4.5" customHeight="1" x14ac:dyDescent="0.3">
      <c r="B122" s="95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U122" s="96"/>
      <c r="V122" s="97"/>
      <c r="W122" s="97"/>
      <c r="X122" s="97"/>
      <c r="Y122" s="97"/>
      <c r="Z122" s="97"/>
      <c r="AA122" s="97"/>
      <c r="AB122" s="97"/>
      <c r="AC122" s="97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96"/>
      <c r="AP122" s="96"/>
      <c r="AQ122" s="96"/>
      <c r="AR122" s="96"/>
      <c r="AS122" s="96"/>
      <c r="AT122" s="96"/>
      <c r="AU122" s="96"/>
      <c r="AV122" s="96"/>
      <c r="AW122" s="96"/>
      <c r="AX122" s="96"/>
      <c r="AY122" s="96"/>
      <c r="AZ122" s="96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</row>
    <row r="123" spans="1:76" s="16" customFormat="1" ht="12.75" customHeight="1" x14ac:dyDescent="0.3">
      <c r="A123" s="92"/>
      <c r="B123" s="87"/>
      <c r="C123" s="23"/>
      <c r="D123" s="105" t="s">
        <v>193</v>
      </c>
      <c r="E123" s="84"/>
      <c r="F123" s="84"/>
      <c r="G123" s="84"/>
      <c r="H123" s="84"/>
      <c r="I123" s="84"/>
      <c r="J123" s="84"/>
      <c r="K123" s="106"/>
      <c r="L123" s="106"/>
      <c r="M123" s="106"/>
      <c r="N123" s="106"/>
      <c r="O123" s="106"/>
      <c r="P123" s="106"/>
      <c r="Q123" s="106"/>
      <c r="R123" s="106"/>
      <c r="S123" s="106"/>
      <c r="T123" s="84"/>
      <c r="U123" s="88"/>
      <c r="V123" s="168">
        <v>0</v>
      </c>
      <c r="W123" s="169"/>
      <c r="X123" s="169"/>
      <c r="Y123" s="169"/>
      <c r="Z123" s="169"/>
      <c r="AA123" s="169"/>
      <c r="AB123" s="169"/>
      <c r="AC123" s="170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</row>
    <row r="124" spans="1:76" s="45" customFormat="1" ht="4.5" customHeight="1" x14ac:dyDescent="0.3">
      <c r="B124" s="95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U124" s="96"/>
      <c r="V124" s="97"/>
      <c r="W124" s="97"/>
      <c r="X124" s="97"/>
      <c r="Y124" s="97"/>
      <c r="Z124" s="97"/>
      <c r="AA124" s="97"/>
      <c r="AB124" s="97"/>
      <c r="AC124" s="97"/>
      <c r="AD124" s="96"/>
      <c r="AE124" s="96"/>
      <c r="AF124" s="96"/>
      <c r="AG124" s="96"/>
      <c r="AH124" s="96"/>
      <c r="AI124" s="96"/>
      <c r="AJ124" s="96"/>
      <c r="AK124" s="96"/>
      <c r="AL124" s="96"/>
      <c r="AM124" s="96"/>
      <c r="AN124" s="96"/>
      <c r="AO124" s="96"/>
      <c r="AP124" s="96"/>
      <c r="AQ124" s="96"/>
      <c r="AR124" s="96"/>
      <c r="AS124" s="96"/>
      <c r="AT124" s="96"/>
      <c r="AU124" s="96"/>
      <c r="AV124" s="96"/>
      <c r="AW124" s="96"/>
      <c r="AX124" s="96"/>
      <c r="AY124" s="96"/>
      <c r="AZ124" s="96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</row>
    <row r="125" spans="1:76" s="16" customFormat="1" ht="12.75" customHeight="1" x14ac:dyDescent="0.3">
      <c r="A125" s="92"/>
      <c r="B125" s="87"/>
      <c r="C125" s="23"/>
      <c r="D125" s="105" t="s">
        <v>71</v>
      </c>
      <c r="E125" s="84"/>
      <c r="F125" s="84"/>
      <c r="G125" s="84"/>
      <c r="H125" s="84"/>
      <c r="I125" s="84"/>
      <c r="J125" s="84"/>
      <c r="K125" s="106"/>
      <c r="L125" s="106"/>
      <c r="M125" s="106"/>
      <c r="N125" s="106"/>
      <c r="O125" s="106"/>
      <c r="P125" s="106"/>
      <c r="Q125" s="106"/>
      <c r="R125" s="106"/>
      <c r="S125" s="106"/>
      <c r="T125" s="72"/>
      <c r="U125" s="88"/>
      <c r="V125" s="168">
        <v>0</v>
      </c>
      <c r="W125" s="169"/>
      <c r="X125" s="169"/>
      <c r="Y125" s="169"/>
      <c r="Z125" s="169"/>
      <c r="AA125" s="169"/>
      <c r="AB125" s="169"/>
      <c r="AC125" s="170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</row>
    <row r="126" spans="1:76" s="45" customFormat="1" ht="4.5" customHeight="1" x14ac:dyDescent="0.3">
      <c r="B126" s="95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U126" s="96"/>
      <c r="V126" s="97"/>
      <c r="W126" s="97"/>
      <c r="X126" s="97"/>
      <c r="Y126" s="97"/>
      <c r="Z126" s="97"/>
      <c r="AA126" s="97"/>
      <c r="AB126" s="97"/>
      <c r="AC126" s="97"/>
      <c r="AD126" s="96"/>
      <c r="AE126" s="96"/>
      <c r="AF126" s="96"/>
      <c r="AG126" s="96"/>
      <c r="AH126" s="96"/>
      <c r="AI126" s="96"/>
      <c r="AJ126" s="96"/>
      <c r="AK126" s="96"/>
      <c r="AL126" s="96"/>
      <c r="AM126" s="96"/>
      <c r="AN126" s="96"/>
      <c r="AO126" s="96"/>
      <c r="AP126" s="96"/>
      <c r="AQ126" s="96"/>
      <c r="AR126" s="96"/>
      <c r="AS126" s="96"/>
      <c r="AT126" s="96"/>
      <c r="AU126" s="96"/>
      <c r="AV126" s="96"/>
      <c r="AW126" s="96"/>
      <c r="AX126" s="96"/>
      <c r="AY126" s="96"/>
      <c r="AZ126" s="96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</row>
    <row r="127" spans="1:76" s="16" customFormat="1" ht="12.75" customHeight="1" x14ac:dyDescent="0.3">
      <c r="A127" s="92"/>
      <c r="B127" s="87"/>
      <c r="C127" s="23"/>
      <c r="D127" s="105" t="s">
        <v>72</v>
      </c>
      <c r="E127" s="84"/>
      <c r="F127" s="84"/>
      <c r="G127" s="84"/>
      <c r="H127" s="84"/>
      <c r="I127" s="84"/>
      <c r="J127" s="84"/>
      <c r="K127" s="106"/>
      <c r="L127" s="106"/>
      <c r="M127" s="106"/>
      <c r="N127" s="106"/>
      <c r="O127" s="106"/>
      <c r="P127" s="106"/>
      <c r="Q127" s="106"/>
      <c r="R127" s="106"/>
      <c r="S127" s="106"/>
      <c r="T127" s="72"/>
      <c r="U127" s="88"/>
      <c r="V127" s="168">
        <v>0</v>
      </c>
      <c r="W127" s="169"/>
      <c r="X127" s="169"/>
      <c r="Y127" s="169"/>
      <c r="Z127" s="169"/>
      <c r="AA127" s="169"/>
      <c r="AB127" s="169"/>
      <c r="AC127" s="170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</row>
    <row r="128" spans="1:76" s="45" customFormat="1" ht="4.5" customHeight="1" x14ac:dyDescent="0.3">
      <c r="B128" s="95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U128" s="96"/>
      <c r="V128" s="97"/>
      <c r="W128" s="97"/>
      <c r="X128" s="97"/>
      <c r="Y128" s="97"/>
      <c r="Z128" s="97"/>
      <c r="AA128" s="97"/>
      <c r="AB128" s="97"/>
      <c r="AC128" s="97"/>
      <c r="AD128" s="96"/>
      <c r="AE128" s="96"/>
      <c r="AF128" s="96"/>
      <c r="AG128" s="96"/>
      <c r="AH128" s="96"/>
      <c r="AI128" s="96"/>
      <c r="AJ128" s="96"/>
      <c r="AK128" s="96"/>
      <c r="AL128" s="96"/>
      <c r="AM128" s="96"/>
      <c r="AN128" s="96"/>
      <c r="AO128" s="96"/>
      <c r="AP128" s="96"/>
      <c r="AQ128" s="96"/>
      <c r="AR128" s="96"/>
      <c r="AS128" s="96"/>
      <c r="AT128" s="96"/>
      <c r="AU128" s="96"/>
      <c r="AV128" s="96"/>
      <c r="AW128" s="96"/>
      <c r="AX128" s="96"/>
      <c r="AY128" s="96"/>
      <c r="AZ128" s="96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</row>
    <row r="129" spans="1:76" s="16" customFormat="1" ht="12.75" customHeight="1" x14ac:dyDescent="0.3">
      <c r="A129" s="92"/>
      <c r="B129" s="87"/>
      <c r="C129" s="23"/>
      <c r="D129" s="105" t="s">
        <v>168</v>
      </c>
      <c r="E129" s="84"/>
      <c r="F129" s="84"/>
      <c r="G129" s="84"/>
      <c r="H129" s="84"/>
      <c r="I129" s="84"/>
      <c r="J129" s="84"/>
      <c r="K129" s="106"/>
      <c r="L129" s="106"/>
      <c r="M129" s="106"/>
      <c r="N129" s="106"/>
      <c r="O129" s="106"/>
      <c r="P129" s="106"/>
      <c r="Q129" s="106"/>
      <c r="R129" s="106"/>
      <c r="S129" s="106"/>
      <c r="T129" s="72"/>
      <c r="U129" s="88"/>
      <c r="V129" s="168">
        <v>0</v>
      </c>
      <c r="W129" s="169"/>
      <c r="X129" s="169"/>
      <c r="Y129" s="169"/>
      <c r="Z129" s="169"/>
      <c r="AA129" s="169"/>
      <c r="AB129" s="169"/>
      <c r="AC129" s="170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</row>
    <row r="130" spans="1:76" s="45" customFormat="1" ht="4.5" customHeight="1" x14ac:dyDescent="0.3">
      <c r="B130" s="95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U130" s="96"/>
      <c r="V130" s="97"/>
      <c r="W130" s="97"/>
      <c r="X130" s="97"/>
      <c r="Y130" s="97"/>
      <c r="Z130" s="97"/>
      <c r="AA130" s="97"/>
      <c r="AB130" s="97"/>
      <c r="AC130" s="97"/>
      <c r="AD130" s="96"/>
      <c r="AE130" s="96"/>
      <c r="AF130" s="96"/>
      <c r="AG130" s="96"/>
      <c r="AH130" s="96"/>
      <c r="AI130" s="96"/>
      <c r="AJ130" s="96"/>
      <c r="AK130" s="96"/>
      <c r="AL130" s="96"/>
      <c r="AM130" s="96"/>
      <c r="AN130" s="96"/>
      <c r="AO130" s="96"/>
      <c r="AP130" s="96"/>
      <c r="AQ130" s="96"/>
      <c r="AR130" s="96"/>
      <c r="AS130" s="96"/>
      <c r="AT130" s="96"/>
      <c r="AU130" s="96"/>
      <c r="AV130" s="96"/>
      <c r="AW130" s="96"/>
      <c r="AX130" s="96"/>
      <c r="AY130" s="96"/>
      <c r="AZ130" s="96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</row>
    <row r="131" spans="1:76" s="16" customFormat="1" ht="12.75" customHeight="1" x14ac:dyDescent="0.3">
      <c r="A131" s="92"/>
      <c r="B131" s="87"/>
      <c r="C131" s="23"/>
      <c r="D131" s="105" t="s">
        <v>169</v>
      </c>
      <c r="E131" s="84"/>
      <c r="F131" s="84"/>
      <c r="G131" s="84"/>
      <c r="H131" s="84"/>
      <c r="I131" s="84"/>
      <c r="J131" s="84"/>
      <c r="K131" s="106"/>
      <c r="L131" s="106"/>
      <c r="M131" s="106"/>
      <c r="N131" s="106"/>
      <c r="O131" s="106"/>
      <c r="P131" s="106"/>
      <c r="Q131" s="106"/>
      <c r="R131" s="106"/>
      <c r="S131" s="106"/>
      <c r="T131" s="72"/>
      <c r="U131" s="88"/>
      <c r="V131" s="168">
        <v>0</v>
      </c>
      <c r="W131" s="169"/>
      <c r="X131" s="169"/>
      <c r="Y131" s="169"/>
      <c r="Z131" s="169"/>
      <c r="AA131" s="169"/>
      <c r="AB131" s="169"/>
      <c r="AC131" s="170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</row>
    <row r="132" spans="1:76" s="45" customFormat="1" ht="4.5" customHeight="1" x14ac:dyDescent="0.3">
      <c r="B132" s="95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U132" s="96"/>
      <c r="V132" s="97"/>
      <c r="W132" s="97"/>
      <c r="X132" s="97"/>
      <c r="Y132" s="97"/>
      <c r="Z132" s="97"/>
      <c r="AA132" s="97"/>
      <c r="AB132" s="97"/>
      <c r="AC132" s="97"/>
      <c r="AD132" s="96"/>
      <c r="AE132" s="96"/>
      <c r="AF132" s="96"/>
      <c r="AG132" s="96"/>
      <c r="AH132" s="96"/>
      <c r="AI132" s="96"/>
      <c r="AJ132" s="96"/>
      <c r="AK132" s="96"/>
      <c r="AL132" s="96"/>
      <c r="AM132" s="96"/>
      <c r="AN132" s="96"/>
      <c r="AO132" s="96"/>
      <c r="AP132" s="96"/>
      <c r="AQ132" s="96"/>
      <c r="AR132" s="96"/>
      <c r="AS132" s="96"/>
      <c r="AT132" s="96"/>
      <c r="AU132" s="96"/>
      <c r="AV132" s="96"/>
      <c r="AW132" s="96"/>
      <c r="AX132" s="96"/>
      <c r="AY132" s="96"/>
      <c r="AZ132" s="96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</row>
    <row r="133" spans="1:76" s="16" customFormat="1" ht="12.75" customHeight="1" x14ac:dyDescent="0.3">
      <c r="A133" s="92"/>
      <c r="B133" s="87"/>
      <c r="C133" s="23"/>
      <c r="D133" s="105" t="s">
        <v>73</v>
      </c>
      <c r="E133" s="84"/>
      <c r="F133" s="84"/>
      <c r="G133" s="84"/>
      <c r="H133" s="84"/>
      <c r="I133" s="84"/>
      <c r="J133" s="84"/>
      <c r="K133" s="106"/>
      <c r="L133" s="106"/>
      <c r="M133" s="106"/>
      <c r="N133" s="106"/>
      <c r="O133" s="106"/>
      <c r="P133" s="106"/>
      <c r="Q133" s="106"/>
      <c r="R133" s="106"/>
      <c r="S133" s="106"/>
      <c r="T133" s="84"/>
      <c r="U133" s="88"/>
      <c r="V133" s="168">
        <v>0</v>
      </c>
      <c r="W133" s="169"/>
      <c r="X133" s="169"/>
      <c r="Y133" s="169"/>
      <c r="Z133" s="169"/>
      <c r="AA133" s="169"/>
      <c r="AB133" s="169"/>
      <c r="AC133" s="170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</row>
    <row r="134" spans="1:76" s="45" customFormat="1" ht="4.5" customHeight="1" x14ac:dyDescent="0.3">
      <c r="B134" s="95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U134" s="96"/>
      <c r="V134" s="97"/>
      <c r="W134" s="97"/>
      <c r="X134" s="97"/>
      <c r="Y134" s="97"/>
      <c r="Z134" s="97"/>
      <c r="AA134" s="97"/>
      <c r="AB134" s="97"/>
      <c r="AC134" s="97"/>
      <c r="AD134" s="96"/>
      <c r="AE134" s="96"/>
      <c r="AF134" s="96"/>
      <c r="AG134" s="96"/>
      <c r="AH134" s="96"/>
      <c r="AI134" s="96"/>
      <c r="AJ134" s="96"/>
      <c r="AK134" s="96"/>
      <c r="AL134" s="96"/>
      <c r="AM134" s="96"/>
      <c r="AN134" s="96"/>
      <c r="AO134" s="96"/>
      <c r="AP134" s="96"/>
      <c r="AQ134" s="96"/>
      <c r="AR134" s="96"/>
      <c r="AS134" s="96"/>
      <c r="AT134" s="96"/>
      <c r="AU134" s="96"/>
      <c r="AV134" s="96"/>
      <c r="AW134" s="96"/>
      <c r="AX134" s="96"/>
      <c r="AY134" s="96"/>
      <c r="AZ134" s="96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</row>
    <row r="135" spans="1:76" s="16" customFormat="1" ht="12.75" customHeight="1" x14ac:dyDescent="0.3">
      <c r="A135" s="92"/>
      <c r="B135" s="87"/>
      <c r="C135" s="23"/>
      <c r="D135" s="106" t="s">
        <v>74</v>
      </c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72"/>
      <c r="U135" s="88"/>
      <c r="V135" s="168">
        <v>0</v>
      </c>
      <c r="W135" s="169"/>
      <c r="X135" s="169"/>
      <c r="Y135" s="169"/>
      <c r="Z135" s="169"/>
      <c r="AA135" s="169"/>
      <c r="AB135" s="169"/>
      <c r="AC135" s="170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</row>
    <row r="136" spans="1:76" s="45" customFormat="1" ht="4.5" customHeight="1" x14ac:dyDescent="0.3">
      <c r="B136" s="95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U136" s="96"/>
      <c r="V136" s="97"/>
      <c r="W136" s="97"/>
      <c r="X136" s="97"/>
      <c r="Y136" s="97"/>
      <c r="Z136" s="97"/>
      <c r="AA136" s="97"/>
      <c r="AB136" s="97"/>
      <c r="AC136" s="97"/>
      <c r="AD136" s="96"/>
      <c r="AE136" s="96"/>
      <c r="AF136" s="96"/>
      <c r="AG136" s="96"/>
      <c r="AH136" s="96"/>
      <c r="AI136" s="96"/>
      <c r="AJ136" s="96"/>
      <c r="AK136" s="96"/>
      <c r="AL136" s="96"/>
      <c r="AM136" s="96"/>
      <c r="AN136" s="96"/>
      <c r="AO136" s="96"/>
      <c r="AP136" s="96"/>
      <c r="AQ136" s="96"/>
      <c r="AR136" s="96"/>
      <c r="AS136" s="96"/>
      <c r="AT136" s="96"/>
      <c r="AU136" s="96"/>
      <c r="AV136" s="96"/>
      <c r="AW136" s="96"/>
      <c r="AX136" s="96"/>
      <c r="AY136" s="96"/>
      <c r="AZ136" s="96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</row>
    <row r="137" spans="1:76" s="16" customFormat="1" ht="12.75" customHeight="1" x14ac:dyDescent="0.3">
      <c r="A137" s="92"/>
      <c r="B137" s="87"/>
      <c r="C137" s="23"/>
      <c r="D137" s="184" t="s">
        <v>67</v>
      </c>
      <c r="E137" s="185"/>
      <c r="F137" s="185"/>
      <c r="G137" s="185"/>
      <c r="H137" s="185"/>
      <c r="I137" s="185"/>
      <c r="J137" s="185"/>
      <c r="K137" s="185"/>
      <c r="L137" s="185"/>
      <c r="M137" s="185"/>
      <c r="N137" s="185"/>
      <c r="O137" s="185"/>
      <c r="P137" s="185"/>
      <c r="Q137" s="185"/>
      <c r="R137" s="185"/>
      <c r="S137" s="186"/>
      <c r="T137" s="72"/>
      <c r="U137" s="88"/>
      <c r="V137" s="168">
        <v>0</v>
      </c>
      <c r="W137" s="169"/>
      <c r="X137" s="169"/>
      <c r="Y137" s="169"/>
      <c r="Z137" s="169"/>
      <c r="AA137" s="169"/>
      <c r="AB137" s="169"/>
      <c r="AC137" s="170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</row>
    <row r="138" spans="1:76" s="16" customFormat="1" ht="5.25" customHeight="1" x14ac:dyDescent="0.3">
      <c r="A138" s="72"/>
      <c r="B138" s="72"/>
      <c r="C138" s="72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2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</row>
    <row r="139" spans="1:76" s="16" customFormat="1" ht="12.75" customHeight="1" x14ac:dyDescent="0.3">
      <c r="A139" s="92"/>
      <c r="B139" s="87"/>
      <c r="C139" s="23"/>
      <c r="D139" s="193" t="s">
        <v>171</v>
      </c>
      <c r="E139" s="193"/>
      <c r="F139" s="193"/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  <c r="R139" s="193"/>
      <c r="S139" s="193"/>
      <c r="T139" s="72"/>
      <c r="U139" s="114"/>
      <c r="V139" s="171">
        <f>SUM(V121:AC137)</f>
        <v>0</v>
      </c>
      <c r="W139" s="172"/>
      <c r="X139" s="172"/>
      <c r="Y139" s="172"/>
      <c r="Z139" s="172"/>
      <c r="AA139" s="172"/>
      <c r="AB139" s="172"/>
      <c r="AC139" s="173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B139" s="230"/>
      <c r="BC139" s="230"/>
      <c r="BD139" s="230"/>
      <c r="BE139" s="230"/>
      <c r="BF139" s="230"/>
      <c r="BG139" s="230"/>
      <c r="BH139" s="230"/>
      <c r="BI139" s="230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</row>
    <row r="140" spans="1:76" s="45" customFormat="1" ht="5.25" customHeight="1" x14ac:dyDescent="0.3">
      <c r="A140" s="46"/>
      <c r="B140" s="47"/>
      <c r="C140" s="4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46"/>
      <c r="U140" s="50"/>
      <c r="V140" s="51"/>
      <c r="W140" s="51"/>
      <c r="X140" s="51"/>
      <c r="Y140" s="51"/>
      <c r="Z140" s="51"/>
      <c r="AA140" s="51"/>
      <c r="AB140" s="51"/>
      <c r="AC140" s="51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</row>
    <row r="141" spans="1:76" s="16" customFormat="1" ht="5.25" customHeight="1" x14ac:dyDescent="0.3">
      <c r="A141" s="48"/>
      <c r="B141" s="48"/>
      <c r="C141" s="48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48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</row>
    <row r="142" spans="1:76" s="85" customFormat="1" ht="26.25" customHeight="1" x14ac:dyDescent="0.3">
      <c r="A142" s="75"/>
      <c r="B142" s="74"/>
      <c r="C142" s="53"/>
      <c r="D142" s="167" t="s">
        <v>172</v>
      </c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09"/>
      <c r="U142" s="110"/>
      <c r="V142" s="181">
        <f>SUM(V121:AC137)</f>
        <v>0</v>
      </c>
      <c r="W142" s="182"/>
      <c r="X142" s="182"/>
      <c r="Y142" s="182"/>
      <c r="Z142" s="182"/>
      <c r="AA142" s="182"/>
      <c r="AB142" s="182"/>
      <c r="AC142" s="183"/>
      <c r="AD142" s="110"/>
      <c r="AE142" s="110"/>
      <c r="AF142" s="110"/>
      <c r="AG142" s="110"/>
      <c r="AH142" s="110"/>
      <c r="AI142" s="110"/>
      <c r="AJ142" s="110"/>
      <c r="AK142" s="110"/>
      <c r="AL142" s="110"/>
      <c r="AM142" s="110"/>
      <c r="AN142" s="110"/>
      <c r="AO142" s="110"/>
      <c r="AP142" s="110"/>
      <c r="AQ142" s="110"/>
      <c r="AR142" s="110"/>
      <c r="AS142" s="110"/>
      <c r="AT142" s="110"/>
      <c r="AU142" s="110"/>
      <c r="AV142" s="110"/>
      <c r="AW142" s="110"/>
      <c r="AX142" s="110"/>
      <c r="AY142" s="110"/>
      <c r="AZ142" s="110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</row>
    <row r="143" spans="1:76" s="45" customFormat="1" ht="5.25" customHeight="1" x14ac:dyDescent="0.3">
      <c r="A143" s="46"/>
      <c r="B143" s="47"/>
      <c r="C143" s="4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46"/>
      <c r="U143" s="50"/>
      <c r="V143" s="51"/>
      <c r="W143" s="51"/>
      <c r="X143" s="51"/>
      <c r="Y143" s="51"/>
      <c r="Z143" s="51"/>
      <c r="AA143" s="51"/>
      <c r="AB143" s="51"/>
      <c r="AC143" s="51"/>
      <c r="AD143" s="51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</row>
    <row r="144" spans="1:76" s="16" customFormat="1" ht="12.75" customHeight="1" x14ac:dyDescent="0.3"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  <c r="AQ144" s="72"/>
      <c r="AR144" s="72"/>
      <c r="AS144" s="72"/>
      <c r="AT144" s="72"/>
      <c r="AU144" s="72"/>
      <c r="AV144" s="72"/>
      <c r="AW144" s="72"/>
      <c r="AX144" s="72"/>
      <c r="AY144" s="72"/>
      <c r="AZ144" s="72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</row>
    <row r="145" spans="1:76" s="45" customFormat="1" ht="4.5" customHeight="1" x14ac:dyDescent="0.3">
      <c r="A145" s="100"/>
      <c r="B145" s="101"/>
      <c r="C145" s="100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00"/>
      <c r="U145" s="102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2"/>
      <c r="AF145" s="102"/>
      <c r="AG145" s="102"/>
      <c r="AH145" s="102"/>
      <c r="AI145" s="102"/>
      <c r="AJ145" s="102"/>
      <c r="AK145" s="102"/>
      <c r="AL145" s="102"/>
      <c r="AM145" s="102"/>
      <c r="AN145" s="102"/>
      <c r="AO145" s="102"/>
      <c r="AP145" s="102"/>
      <c r="AQ145" s="102"/>
      <c r="AR145" s="102"/>
      <c r="AS145" s="102"/>
      <c r="AT145" s="102"/>
      <c r="AU145" s="102"/>
      <c r="AV145" s="102"/>
      <c r="AW145" s="102"/>
      <c r="AX145" s="102"/>
      <c r="AY145" s="102"/>
      <c r="AZ145" s="102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</row>
    <row r="146" spans="1:76" s="16" customFormat="1" ht="16.5" customHeight="1" x14ac:dyDescent="0.3">
      <c r="A146" s="75"/>
      <c r="B146" s="74" t="s">
        <v>75</v>
      </c>
      <c r="C146" s="53" t="s">
        <v>16</v>
      </c>
      <c r="D146" s="180" t="s">
        <v>76</v>
      </c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  <c r="S146" s="180"/>
      <c r="T146" s="72"/>
      <c r="U146" s="88"/>
      <c r="V146" s="174" t="s">
        <v>56</v>
      </c>
      <c r="W146" s="175"/>
      <c r="X146" s="175"/>
      <c r="Y146" s="175"/>
      <c r="Z146" s="175"/>
      <c r="AA146" s="175"/>
      <c r="AB146" s="175"/>
      <c r="AC146" s="176"/>
      <c r="AD146" s="104"/>
      <c r="AE146" s="104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</row>
    <row r="147" spans="1:76" s="45" customFormat="1" ht="4.5" customHeight="1" x14ac:dyDescent="0.3">
      <c r="B147" s="95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U147" s="96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6"/>
      <c r="AG147" s="96"/>
      <c r="AH147" s="96"/>
      <c r="AI147" s="96"/>
      <c r="AJ147" s="96"/>
      <c r="AK147" s="96"/>
      <c r="AL147" s="96"/>
      <c r="AM147" s="96"/>
      <c r="AN147" s="96"/>
      <c r="AO147" s="96"/>
      <c r="AP147" s="96"/>
      <c r="AQ147" s="96"/>
      <c r="AR147" s="96"/>
      <c r="AS147" s="96"/>
      <c r="AT147" s="96"/>
      <c r="AU147" s="96"/>
      <c r="AV147" s="96"/>
      <c r="AW147" s="96"/>
      <c r="AX147" s="96"/>
      <c r="AY147" s="96"/>
      <c r="AZ147" s="96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</row>
    <row r="148" spans="1:76" s="16" customFormat="1" ht="12.75" customHeight="1" x14ac:dyDescent="0.3">
      <c r="A148" s="92"/>
      <c r="D148" s="105" t="s">
        <v>77</v>
      </c>
      <c r="E148" s="84"/>
      <c r="F148" s="84"/>
      <c r="G148" s="84"/>
      <c r="H148" s="84"/>
      <c r="I148" s="84"/>
      <c r="J148" s="84"/>
      <c r="K148" s="106"/>
      <c r="L148" s="106"/>
      <c r="M148" s="106"/>
      <c r="N148" s="106"/>
      <c r="O148" s="106"/>
      <c r="P148" s="106"/>
      <c r="Q148" s="106"/>
      <c r="R148" s="106"/>
      <c r="S148" s="106"/>
      <c r="T148" s="72"/>
      <c r="U148" s="88"/>
      <c r="V148" s="168">
        <v>0</v>
      </c>
      <c r="W148" s="169"/>
      <c r="X148" s="169"/>
      <c r="Y148" s="169"/>
      <c r="Z148" s="169"/>
      <c r="AA148" s="169"/>
      <c r="AB148" s="169"/>
      <c r="AC148" s="170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</row>
    <row r="149" spans="1:76" s="45" customFormat="1" ht="4.5" customHeight="1" x14ac:dyDescent="0.3">
      <c r="B149" s="95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U149" s="96"/>
      <c r="V149" s="97"/>
      <c r="W149" s="97"/>
      <c r="X149" s="97"/>
      <c r="Y149" s="97"/>
      <c r="Z149" s="97"/>
      <c r="AA149" s="97"/>
      <c r="AB149" s="97"/>
      <c r="AC149" s="97"/>
      <c r="AD149" s="96"/>
      <c r="AE149" s="96"/>
      <c r="AF149" s="96"/>
      <c r="AG149" s="96"/>
      <c r="AH149" s="96"/>
      <c r="AI149" s="96"/>
      <c r="AJ149" s="96"/>
      <c r="AK149" s="96"/>
      <c r="AL149" s="96"/>
      <c r="AM149" s="96"/>
      <c r="AN149" s="96"/>
      <c r="AO149" s="96"/>
      <c r="AP149" s="96"/>
      <c r="AQ149" s="96"/>
      <c r="AR149" s="96"/>
      <c r="AS149" s="96"/>
      <c r="AT149" s="96"/>
      <c r="AU149" s="96"/>
      <c r="AV149" s="96"/>
      <c r="AW149" s="96"/>
      <c r="AX149" s="96"/>
      <c r="AY149" s="96"/>
      <c r="AZ149" s="96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</row>
    <row r="150" spans="1:76" s="16" customFormat="1" ht="12.75" customHeight="1" x14ac:dyDescent="0.3">
      <c r="A150" s="92"/>
      <c r="B150" s="87"/>
      <c r="C150" s="23"/>
      <c r="D150" s="105" t="s">
        <v>78</v>
      </c>
      <c r="E150" s="84"/>
      <c r="F150" s="84"/>
      <c r="G150" s="84"/>
      <c r="H150" s="84"/>
      <c r="I150" s="84"/>
      <c r="J150" s="84"/>
      <c r="K150" s="106"/>
      <c r="L150" s="106"/>
      <c r="M150" s="106"/>
      <c r="N150" s="106"/>
      <c r="O150" s="106"/>
      <c r="P150" s="106"/>
      <c r="Q150" s="106"/>
      <c r="R150" s="106"/>
      <c r="S150" s="106"/>
      <c r="T150" s="72"/>
      <c r="U150" s="88"/>
      <c r="V150" s="168">
        <v>0</v>
      </c>
      <c r="W150" s="169"/>
      <c r="X150" s="169"/>
      <c r="Y150" s="169"/>
      <c r="Z150" s="169"/>
      <c r="AA150" s="169"/>
      <c r="AB150" s="169"/>
      <c r="AC150" s="170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  <c r="AZ150" s="88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</row>
    <row r="151" spans="1:76" s="45" customFormat="1" ht="4.5" customHeight="1" x14ac:dyDescent="0.3">
      <c r="B151" s="95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U151" s="96"/>
      <c r="V151" s="97"/>
      <c r="W151" s="97"/>
      <c r="X151" s="97"/>
      <c r="Y151" s="97"/>
      <c r="Z151" s="97"/>
      <c r="AA151" s="97"/>
      <c r="AB151" s="97"/>
      <c r="AC151" s="97"/>
      <c r="AD151" s="96"/>
      <c r="AE151" s="96"/>
      <c r="AF151" s="96"/>
      <c r="AG151" s="96"/>
      <c r="AH151" s="96"/>
      <c r="AI151" s="96"/>
      <c r="AJ151" s="96"/>
      <c r="AK151" s="96"/>
      <c r="AL151" s="96"/>
      <c r="AM151" s="96"/>
      <c r="AN151" s="96"/>
      <c r="AO151" s="96"/>
      <c r="AP151" s="96"/>
      <c r="AQ151" s="96"/>
      <c r="AR151" s="96"/>
      <c r="AS151" s="96"/>
      <c r="AT151" s="96"/>
      <c r="AU151" s="96"/>
      <c r="AV151" s="96"/>
      <c r="AW151" s="96"/>
      <c r="AX151" s="96"/>
      <c r="AY151" s="96"/>
      <c r="AZ151" s="96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</row>
    <row r="152" spans="1:76" s="16" customFormat="1" ht="12.75" customHeight="1" x14ac:dyDescent="0.3">
      <c r="A152" s="92"/>
      <c r="B152" s="87"/>
      <c r="C152" s="23"/>
      <c r="D152" s="184" t="s">
        <v>67</v>
      </c>
      <c r="E152" s="185"/>
      <c r="F152" s="185"/>
      <c r="G152" s="185"/>
      <c r="H152" s="185"/>
      <c r="I152" s="185"/>
      <c r="J152" s="185"/>
      <c r="K152" s="185"/>
      <c r="L152" s="185"/>
      <c r="M152" s="185"/>
      <c r="N152" s="185"/>
      <c r="O152" s="185"/>
      <c r="P152" s="185"/>
      <c r="Q152" s="185"/>
      <c r="R152" s="185"/>
      <c r="S152" s="186"/>
      <c r="T152" s="72"/>
      <c r="U152" s="88"/>
      <c r="V152" s="168">
        <v>0</v>
      </c>
      <c r="W152" s="169"/>
      <c r="X152" s="169"/>
      <c r="Y152" s="169"/>
      <c r="Z152" s="169"/>
      <c r="AA152" s="169"/>
      <c r="AB152" s="169"/>
      <c r="AC152" s="170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</row>
    <row r="153" spans="1:76" s="45" customFormat="1" ht="4.5" customHeight="1" x14ac:dyDescent="0.3">
      <c r="B153" s="95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U153" s="96"/>
      <c r="V153" s="97"/>
      <c r="W153" s="97"/>
      <c r="X153" s="97"/>
      <c r="Y153" s="97"/>
      <c r="Z153" s="97"/>
      <c r="AA153" s="97"/>
      <c r="AB153" s="97"/>
      <c r="AC153" s="97"/>
      <c r="AD153" s="96"/>
      <c r="AE153" s="96"/>
      <c r="AF153" s="96"/>
      <c r="AG153" s="96"/>
      <c r="AH153" s="96"/>
      <c r="AI153" s="96"/>
      <c r="AJ153" s="96"/>
      <c r="AK153" s="96"/>
      <c r="AL153" s="96"/>
      <c r="AM153" s="96"/>
      <c r="AN153" s="96"/>
      <c r="AO153" s="96"/>
      <c r="AP153" s="96"/>
      <c r="AQ153" s="96"/>
      <c r="AR153" s="96"/>
      <c r="AS153" s="96"/>
      <c r="AT153" s="96"/>
      <c r="AU153" s="96"/>
      <c r="AV153" s="96"/>
      <c r="AW153" s="96"/>
      <c r="AX153" s="96"/>
      <c r="AY153" s="96"/>
      <c r="AZ153" s="96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</row>
    <row r="154" spans="1:76" s="16" customFormat="1" ht="12.75" customHeight="1" x14ac:dyDescent="0.3">
      <c r="A154" s="92"/>
      <c r="B154" s="87"/>
      <c r="C154" s="23"/>
      <c r="D154" s="180" t="s">
        <v>173</v>
      </c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  <c r="R154" s="180"/>
      <c r="S154" s="180"/>
      <c r="T154" s="72"/>
      <c r="U154" s="88"/>
      <c r="V154" s="177">
        <f>SUM(V148:AC152)</f>
        <v>0</v>
      </c>
      <c r="W154" s="178"/>
      <c r="X154" s="178"/>
      <c r="Y154" s="178"/>
      <c r="Z154" s="178"/>
      <c r="AA154" s="178"/>
      <c r="AB154" s="178"/>
      <c r="AC154" s="179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B154" s="230"/>
      <c r="BC154" s="230"/>
      <c r="BD154" s="230"/>
      <c r="BE154" s="230"/>
      <c r="BF154" s="230"/>
      <c r="BG154" s="230"/>
      <c r="BH154" s="230"/>
      <c r="BI154" s="230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</row>
    <row r="155" spans="1:76" s="45" customFormat="1" ht="5.25" customHeight="1" x14ac:dyDescent="0.3">
      <c r="A155" s="46"/>
      <c r="B155" s="47"/>
      <c r="C155" s="4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46"/>
      <c r="U155" s="50"/>
      <c r="V155" s="51"/>
      <c r="W155" s="51"/>
      <c r="X155" s="51"/>
      <c r="Y155" s="51"/>
      <c r="Z155" s="51"/>
      <c r="AA155" s="51"/>
      <c r="AB155" s="51"/>
      <c r="AC155" s="51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</row>
    <row r="156" spans="1:76" s="16" customFormat="1" ht="5.25" customHeight="1" x14ac:dyDescent="0.3">
      <c r="A156" s="48"/>
      <c r="B156" s="48"/>
      <c r="C156" s="48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48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</row>
    <row r="157" spans="1:76" s="85" customFormat="1" ht="26.25" customHeight="1" x14ac:dyDescent="0.3">
      <c r="A157" s="75"/>
      <c r="B157" s="74"/>
      <c r="C157" s="53"/>
      <c r="D157" s="167" t="s">
        <v>174</v>
      </c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09"/>
      <c r="U157" s="110"/>
      <c r="V157" s="181">
        <f>SUM(V148:AC152)</f>
        <v>0</v>
      </c>
      <c r="W157" s="182"/>
      <c r="X157" s="182"/>
      <c r="Y157" s="182"/>
      <c r="Z157" s="182"/>
      <c r="AA157" s="182"/>
      <c r="AB157" s="182"/>
      <c r="AC157" s="183"/>
      <c r="AD157" s="110"/>
      <c r="AE157" s="110"/>
      <c r="AF157" s="110"/>
      <c r="AG157" s="110"/>
      <c r="AH157" s="110"/>
      <c r="AI157" s="110"/>
      <c r="AJ157" s="110"/>
      <c r="AK157" s="110"/>
      <c r="AL157" s="110"/>
      <c r="AM157" s="110"/>
      <c r="AN157" s="110"/>
      <c r="AO157" s="110"/>
      <c r="AP157" s="110"/>
      <c r="AQ157" s="110"/>
      <c r="AR157" s="110"/>
      <c r="AS157" s="110"/>
      <c r="AT157" s="110"/>
      <c r="AU157" s="110"/>
      <c r="AV157" s="110"/>
      <c r="AW157" s="110"/>
      <c r="AX157" s="110"/>
      <c r="AY157" s="110"/>
      <c r="AZ157" s="110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</row>
    <row r="158" spans="1:76" s="45" customFormat="1" ht="4.5" customHeight="1" x14ac:dyDescent="0.3">
      <c r="A158" s="46"/>
      <c r="B158" s="47"/>
      <c r="C158" s="4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46"/>
      <c r="U158" s="50"/>
      <c r="V158" s="51"/>
      <c r="W158" s="51"/>
      <c r="X158" s="51"/>
      <c r="Y158" s="51"/>
      <c r="Z158" s="51"/>
      <c r="AA158" s="51"/>
      <c r="AB158" s="51"/>
      <c r="AC158" s="51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</row>
    <row r="159" spans="1:76" s="16" customFormat="1" ht="12.75" customHeight="1" x14ac:dyDescent="0.3"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AG159" s="72"/>
      <c r="AH159" s="72"/>
      <c r="AI159" s="72"/>
      <c r="AJ159" s="72"/>
      <c r="AK159" s="72"/>
      <c r="AL159" s="72"/>
      <c r="AM159" s="72"/>
      <c r="AN159" s="72"/>
      <c r="AO159" s="72"/>
      <c r="AP159" s="72"/>
      <c r="AQ159" s="72"/>
      <c r="AR159" s="72"/>
      <c r="AS159" s="72"/>
      <c r="AT159" s="72"/>
      <c r="AU159" s="72"/>
      <c r="AV159" s="72"/>
      <c r="AW159" s="72"/>
      <c r="AX159" s="72"/>
      <c r="AY159" s="72"/>
      <c r="AZ159" s="72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</row>
    <row r="160" spans="1:76" s="45" customFormat="1" ht="4.5" customHeight="1" x14ac:dyDescent="0.3">
      <c r="A160" s="100"/>
      <c r="B160" s="101"/>
      <c r="C160" s="10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00"/>
      <c r="U160" s="102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2"/>
      <c r="AF160" s="102"/>
      <c r="AG160" s="102"/>
      <c r="AH160" s="102"/>
      <c r="AI160" s="102"/>
      <c r="AJ160" s="102"/>
      <c r="AK160" s="102"/>
      <c r="AL160" s="102"/>
      <c r="AM160" s="102"/>
      <c r="AN160" s="102"/>
      <c r="AO160" s="102"/>
      <c r="AP160" s="102"/>
      <c r="AQ160" s="102"/>
      <c r="AR160" s="102"/>
      <c r="AS160" s="102"/>
      <c r="AT160" s="102"/>
      <c r="AU160" s="102"/>
      <c r="AV160" s="102"/>
      <c r="AW160" s="102"/>
      <c r="AX160" s="102"/>
      <c r="AY160" s="102"/>
      <c r="AZ160" s="102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</row>
    <row r="161" spans="1:76" s="16" customFormat="1" ht="16.5" customHeight="1" x14ac:dyDescent="0.3">
      <c r="A161" s="75"/>
      <c r="B161" s="74" t="s">
        <v>79</v>
      </c>
      <c r="C161" s="53" t="s">
        <v>16</v>
      </c>
      <c r="D161" s="180" t="s">
        <v>80</v>
      </c>
      <c r="E161" s="180"/>
      <c r="F161" s="180"/>
      <c r="G161" s="180"/>
      <c r="H161" s="180"/>
      <c r="I161" s="180"/>
      <c r="J161" s="180"/>
      <c r="K161" s="180"/>
      <c r="L161" s="180"/>
      <c r="M161" s="180"/>
      <c r="N161" s="180"/>
      <c r="O161" s="180"/>
      <c r="P161" s="180"/>
      <c r="Q161" s="180"/>
      <c r="R161" s="180"/>
      <c r="S161" s="180"/>
      <c r="T161" s="72"/>
      <c r="U161" s="88"/>
      <c r="V161" s="174" t="s">
        <v>56</v>
      </c>
      <c r="W161" s="175"/>
      <c r="X161" s="175"/>
      <c r="Y161" s="175"/>
      <c r="Z161" s="175"/>
      <c r="AA161" s="175"/>
      <c r="AB161" s="175"/>
      <c r="AC161" s="176"/>
      <c r="AD161" s="104"/>
      <c r="AE161" s="104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</row>
    <row r="162" spans="1:76" s="45" customFormat="1" ht="4.5" customHeight="1" x14ac:dyDescent="0.3">
      <c r="B162" s="95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U162" s="96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6"/>
      <c r="AG162" s="96"/>
      <c r="AH162" s="96"/>
      <c r="AI162" s="96"/>
      <c r="AJ162" s="96"/>
      <c r="AK162" s="96"/>
      <c r="AL162" s="96"/>
      <c r="AM162" s="96"/>
      <c r="AN162" s="96"/>
      <c r="AO162" s="96"/>
      <c r="AP162" s="96"/>
      <c r="AQ162" s="96"/>
      <c r="AR162" s="96"/>
      <c r="AS162" s="96"/>
      <c r="AT162" s="96"/>
      <c r="AU162" s="96"/>
      <c r="AV162" s="96"/>
      <c r="AW162" s="96"/>
      <c r="AX162" s="96"/>
      <c r="AY162" s="96"/>
      <c r="AZ162" s="96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</row>
    <row r="163" spans="1:76" s="16" customFormat="1" ht="12.75" customHeight="1" x14ac:dyDescent="0.3">
      <c r="A163" s="92"/>
      <c r="D163" s="105" t="s">
        <v>81</v>
      </c>
      <c r="E163" s="84"/>
      <c r="F163" s="84"/>
      <c r="G163" s="84"/>
      <c r="H163" s="84"/>
      <c r="I163" s="84"/>
      <c r="J163" s="84"/>
      <c r="K163" s="106"/>
      <c r="L163" s="106"/>
      <c r="M163" s="106"/>
      <c r="N163" s="106"/>
      <c r="O163" s="106"/>
      <c r="P163" s="106"/>
      <c r="Q163" s="106"/>
      <c r="R163" s="106"/>
      <c r="S163" s="106"/>
      <c r="T163" s="72"/>
      <c r="U163" s="88"/>
      <c r="V163" s="168">
        <v>0</v>
      </c>
      <c r="W163" s="169"/>
      <c r="X163" s="169"/>
      <c r="Y163" s="169"/>
      <c r="Z163" s="169"/>
      <c r="AA163" s="169"/>
      <c r="AB163" s="169"/>
      <c r="AC163" s="170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</row>
    <row r="164" spans="1:76" s="45" customFormat="1" ht="4.5" customHeight="1" x14ac:dyDescent="0.3">
      <c r="B164" s="95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U164" s="96"/>
      <c r="V164" s="97"/>
      <c r="W164" s="97"/>
      <c r="X164" s="97"/>
      <c r="Y164" s="97"/>
      <c r="Z164" s="97"/>
      <c r="AA164" s="97"/>
      <c r="AB164" s="97"/>
      <c r="AC164" s="97"/>
      <c r="AD164" s="96"/>
      <c r="AE164" s="96"/>
      <c r="AF164" s="96"/>
      <c r="AG164" s="96"/>
      <c r="AH164" s="96"/>
      <c r="AI164" s="96"/>
      <c r="AJ164" s="96"/>
      <c r="AK164" s="96"/>
      <c r="AL164" s="96"/>
      <c r="AM164" s="96"/>
      <c r="AN164" s="96"/>
      <c r="AO164" s="96"/>
      <c r="AP164" s="96"/>
      <c r="AQ164" s="96"/>
      <c r="AR164" s="96"/>
      <c r="AS164" s="96"/>
      <c r="AT164" s="96"/>
      <c r="AU164" s="96"/>
      <c r="AV164" s="96"/>
      <c r="AW164" s="96"/>
      <c r="AX164" s="96"/>
      <c r="AY164" s="96"/>
      <c r="AZ164" s="96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</row>
    <row r="165" spans="1:76" s="16" customFormat="1" ht="12.75" customHeight="1" x14ac:dyDescent="0.3">
      <c r="A165" s="92"/>
      <c r="B165" s="87"/>
      <c r="C165" s="23"/>
      <c r="D165" s="105" t="s">
        <v>82</v>
      </c>
      <c r="E165" s="84"/>
      <c r="F165" s="84"/>
      <c r="G165" s="84"/>
      <c r="H165" s="84"/>
      <c r="I165" s="84"/>
      <c r="J165" s="84"/>
      <c r="K165" s="106"/>
      <c r="L165" s="106"/>
      <c r="M165" s="106"/>
      <c r="N165" s="106"/>
      <c r="O165" s="106"/>
      <c r="P165" s="106"/>
      <c r="Q165" s="106"/>
      <c r="R165" s="106"/>
      <c r="S165" s="106"/>
      <c r="T165" s="72"/>
      <c r="U165" s="88"/>
      <c r="V165" s="168">
        <v>0</v>
      </c>
      <c r="W165" s="169"/>
      <c r="X165" s="169"/>
      <c r="Y165" s="169"/>
      <c r="Z165" s="169"/>
      <c r="AA165" s="169"/>
      <c r="AB165" s="169"/>
      <c r="AC165" s="170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</row>
    <row r="166" spans="1:76" s="45" customFormat="1" ht="4.5" customHeight="1" x14ac:dyDescent="0.3">
      <c r="B166" s="95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U166" s="96"/>
      <c r="V166" s="97"/>
      <c r="W166" s="97"/>
      <c r="X166" s="97"/>
      <c r="Y166" s="97"/>
      <c r="Z166" s="97"/>
      <c r="AA166" s="97"/>
      <c r="AB166" s="97"/>
      <c r="AC166" s="97"/>
      <c r="AD166" s="96"/>
      <c r="AE166" s="96"/>
      <c r="AF166" s="96"/>
      <c r="AG166" s="96"/>
      <c r="AH166" s="96"/>
      <c r="AI166" s="96"/>
      <c r="AJ166" s="96"/>
      <c r="AK166" s="96"/>
      <c r="AL166" s="96"/>
      <c r="AM166" s="96"/>
      <c r="AN166" s="96"/>
      <c r="AO166" s="96"/>
      <c r="AP166" s="96"/>
      <c r="AQ166" s="96"/>
      <c r="AR166" s="96"/>
      <c r="AS166" s="96"/>
      <c r="AT166" s="96"/>
      <c r="AU166" s="96"/>
      <c r="AV166" s="96"/>
      <c r="AW166" s="96"/>
      <c r="AX166" s="96"/>
      <c r="AY166" s="96"/>
      <c r="AZ166" s="96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</row>
    <row r="167" spans="1:76" s="16" customFormat="1" ht="12.75" customHeight="1" x14ac:dyDescent="0.3">
      <c r="A167" s="92"/>
      <c r="B167" s="87"/>
      <c r="C167" s="23"/>
      <c r="D167" s="105" t="s">
        <v>175</v>
      </c>
      <c r="E167" s="84"/>
      <c r="F167" s="84"/>
      <c r="G167" s="84"/>
      <c r="H167" s="84"/>
      <c r="I167" s="84"/>
      <c r="J167" s="84"/>
      <c r="K167" s="106"/>
      <c r="L167" s="106"/>
      <c r="M167" s="106"/>
      <c r="N167" s="106"/>
      <c r="O167" s="106"/>
      <c r="P167" s="106"/>
      <c r="Q167" s="106"/>
      <c r="R167" s="106"/>
      <c r="S167" s="106"/>
      <c r="T167" s="72"/>
      <c r="U167" s="88"/>
      <c r="V167" s="168">
        <v>0</v>
      </c>
      <c r="W167" s="169"/>
      <c r="X167" s="169"/>
      <c r="Y167" s="169"/>
      <c r="Z167" s="169"/>
      <c r="AA167" s="169"/>
      <c r="AB167" s="169"/>
      <c r="AC167" s="170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</row>
    <row r="168" spans="1:76" s="45" customFormat="1" ht="4.5" customHeight="1" x14ac:dyDescent="0.3">
      <c r="B168" s="95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U168" s="96"/>
      <c r="V168" s="97"/>
      <c r="W168" s="97"/>
      <c r="X168" s="97"/>
      <c r="Y168" s="97"/>
      <c r="Z168" s="97"/>
      <c r="AA168" s="97"/>
      <c r="AB168" s="97"/>
      <c r="AC168" s="97"/>
      <c r="AD168" s="96"/>
      <c r="AE168" s="96"/>
      <c r="AF168" s="96"/>
      <c r="AG168" s="96"/>
      <c r="AH168" s="96"/>
      <c r="AI168" s="96"/>
      <c r="AJ168" s="96"/>
      <c r="AK168" s="96"/>
      <c r="AL168" s="96"/>
      <c r="AM168" s="96"/>
      <c r="AN168" s="96"/>
      <c r="AO168" s="96"/>
      <c r="AP168" s="96"/>
      <c r="AQ168" s="96"/>
      <c r="AR168" s="96"/>
      <c r="AS168" s="96"/>
      <c r="AT168" s="96"/>
      <c r="AU168" s="96"/>
      <c r="AV168" s="96"/>
      <c r="AW168" s="96"/>
      <c r="AX168" s="96"/>
      <c r="AY168" s="96"/>
      <c r="AZ168" s="96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</row>
    <row r="169" spans="1:76" s="16" customFormat="1" ht="12.75" customHeight="1" x14ac:dyDescent="0.3">
      <c r="A169" s="92"/>
      <c r="B169" s="87"/>
      <c r="C169" s="23"/>
      <c r="D169" s="184" t="s">
        <v>67</v>
      </c>
      <c r="E169" s="185"/>
      <c r="F169" s="185"/>
      <c r="G169" s="185"/>
      <c r="H169" s="185"/>
      <c r="I169" s="185"/>
      <c r="J169" s="185"/>
      <c r="K169" s="185"/>
      <c r="L169" s="185"/>
      <c r="M169" s="185"/>
      <c r="N169" s="185"/>
      <c r="O169" s="185"/>
      <c r="P169" s="185"/>
      <c r="Q169" s="185"/>
      <c r="R169" s="185"/>
      <c r="S169" s="186"/>
      <c r="T169" s="72"/>
      <c r="U169" s="88"/>
      <c r="V169" s="168">
        <v>0</v>
      </c>
      <c r="W169" s="169"/>
      <c r="X169" s="169"/>
      <c r="Y169" s="169"/>
      <c r="Z169" s="169"/>
      <c r="AA169" s="169"/>
      <c r="AB169" s="169"/>
      <c r="AC169" s="170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  <c r="AZ169" s="88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</row>
    <row r="170" spans="1:76" s="45" customFormat="1" ht="4.5" customHeight="1" x14ac:dyDescent="0.3">
      <c r="B170" s="95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U170" s="96"/>
      <c r="V170" s="97"/>
      <c r="W170" s="97"/>
      <c r="X170" s="97"/>
      <c r="Y170" s="97"/>
      <c r="Z170" s="97"/>
      <c r="AA170" s="97"/>
      <c r="AB170" s="97"/>
      <c r="AC170" s="97"/>
      <c r="AD170" s="96"/>
      <c r="AE170" s="96"/>
      <c r="AF170" s="96"/>
      <c r="AG170" s="96"/>
      <c r="AH170" s="96"/>
      <c r="AI170" s="96"/>
      <c r="AJ170" s="96"/>
      <c r="AK170" s="96"/>
      <c r="AL170" s="96"/>
      <c r="AM170" s="96"/>
      <c r="AN170" s="96"/>
      <c r="AO170" s="96"/>
      <c r="AP170" s="96"/>
      <c r="AQ170" s="96"/>
      <c r="AR170" s="96"/>
      <c r="AS170" s="96"/>
      <c r="AT170" s="96"/>
      <c r="AU170" s="96"/>
      <c r="AV170" s="96"/>
      <c r="AW170" s="96"/>
      <c r="AX170" s="96"/>
      <c r="AY170" s="96"/>
      <c r="AZ170" s="96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</row>
    <row r="171" spans="1:76" s="16" customFormat="1" ht="12.75" customHeight="1" x14ac:dyDescent="0.3">
      <c r="A171" s="92"/>
      <c r="B171" s="87"/>
      <c r="C171" s="23"/>
      <c r="D171" s="180" t="s">
        <v>83</v>
      </c>
      <c r="E171" s="180"/>
      <c r="F171" s="180"/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80"/>
      <c r="R171" s="180"/>
      <c r="S171" s="180"/>
      <c r="T171" s="72"/>
      <c r="U171" s="88"/>
      <c r="V171" s="177">
        <f>SUM(V163:AC169)</f>
        <v>0</v>
      </c>
      <c r="W171" s="178"/>
      <c r="X171" s="178"/>
      <c r="Y171" s="178"/>
      <c r="Z171" s="178"/>
      <c r="AA171" s="178"/>
      <c r="AB171" s="178"/>
      <c r="AC171" s="179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B171" s="230"/>
      <c r="BC171" s="230"/>
      <c r="BD171" s="230"/>
      <c r="BE171" s="230"/>
      <c r="BF171" s="230"/>
      <c r="BG171" s="230"/>
      <c r="BH171" s="230"/>
      <c r="BI171" s="230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</row>
    <row r="172" spans="1:76" s="45" customFormat="1" ht="5.25" customHeight="1" x14ac:dyDescent="0.3">
      <c r="A172" s="46"/>
      <c r="B172" s="47"/>
      <c r="C172" s="4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46"/>
      <c r="U172" s="50"/>
      <c r="V172" s="51"/>
      <c r="W172" s="51"/>
      <c r="X172" s="51"/>
      <c r="Y172" s="51"/>
      <c r="Z172" s="51"/>
      <c r="AA172" s="51"/>
      <c r="AB172" s="51"/>
      <c r="AC172" s="51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</row>
    <row r="173" spans="1:76" s="16" customFormat="1" ht="5.25" customHeight="1" x14ac:dyDescent="0.3">
      <c r="A173" s="48"/>
      <c r="B173" s="48"/>
      <c r="C173" s="48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48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9"/>
      <c r="AT173" s="49"/>
      <c r="AU173" s="49"/>
      <c r="AV173" s="49"/>
      <c r="AW173" s="49"/>
      <c r="AX173" s="49"/>
      <c r="AY173" s="49"/>
      <c r="AZ173" s="49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</row>
    <row r="174" spans="1:76" s="85" customFormat="1" ht="26.25" customHeight="1" x14ac:dyDescent="0.3">
      <c r="A174" s="75"/>
      <c r="B174" s="74"/>
      <c r="C174" s="53"/>
      <c r="D174" s="167" t="s">
        <v>176</v>
      </c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09"/>
      <c r="U174" s="110"/>
      <c r="V174" s="181">
        <f>SUM(V163:AC169)</f>
        <v>0</v>
      </c>
      <c r="W174" s="182"/>
      <c r="X174" s="182"/>
      <c r="Y174" s="182"/>
      <c r="Z174" s="182"/>
      <c r="AA174" s="182"/>
      <c r="AB174" s="182"/>
      <c r="AC174" s="183"/>
      <c r="AD174" s="110"/>
      <c r="AE174" s="110"/>
      <c r="AF174" s="110"/>
      <c r="AG174" s="110"/>
      <c r="AH174" s="110"/>
      <c r="AI174" s="110"/>
      <c r="AJ174" s="110"/>
      <c r="AK174" s="110"/>
      <c r="AL174" s="110"/>
      <c r="AM174" s="110"/>
      <c r="AN174" s="110"/>
      <c r="AO174" s="110"/>
      <c r="AP174" s="110"/>
      <c r="AQ174" s="110"/>
      <c r="AR174" s="110"/>
      <c r="AS174" s="110"/>
      <c r="AT174" s="110"/>
      <c r="AU174" s="110"/>
      <c r="AV174" s="110"/>
      <c r="AW174" s="110"/>
      <c r="AX174" s="110"/>
      <c r="AY174" s="110"/>
      <c r="AZ174" s="110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</row>
    <row r="175" spans="1:76" s="45" customFormat="1" ht="4.5" customHeight="1" x14ac:dyDescent="0.3">
      <c r="A175" s="46"/>
      <c r="B175" s="47"/>
      <c r="C175" s="4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46"/>
      <c r="U175" s="50"/>
      <c r="V175" s="51"/>
      <c r="W175" s="51"/>
      <c r="X175" s="51"/>
      <c r="Y175" s="51"/>
      <c r="Z175" s="51"/>
      <c r="AA175" s="51"/>
      <c r="AB175" s="51"/>
      <c r="AC175" s="51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</row>
    <row r="176" spans="1:76" s="16" customFormat="1" ht="12.75" customHeight="1" x14ac:dyDescent="0.3">
      <c r="A176" s="116"/>
      <c r="B176" s="116"/>
      <c r="C176" s="116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</row>
    <row r="177" spans="1:76" s="45" customFormat="1" ht="4.5" customHeight="1" x14ac:dyDescent="0.3">
      <c r="A177" s="100"/>
      <c r="B177" s="101"/>
      <c r="C177" s="10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00"/>
      <c r="U177" s="102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2"/>
      <c r="AF177" s="102"/>
      <c r="AG177" s="102"/>
      <c r="AH177" s="102"/>
      <c r="AI177" s="102"/>
      <c r="AJ177" s="102"/>
      <c r="AK177" s="102"/>
      <c r="AL177" s="102"/>
      <c r="AM177" s="102"/>
      <c r="AN177" s="102"/>
      <c r="AO177" s="102"/>
      <c r="AP177" s="102"/>
      <c r="AQ177" s="102"/>
      <c r="AR177" s="102"/>
      <c r="AS177" s="102"/>
      <c r="AT177" s="102"/>
      <c r="AU177" s="102"/>
      <c r="AV177" s="102"/>
      <c r="AW177" s="102"/>
      <c r="AX177" s="102"/>
      <c r="AY177" s="102"/>
      <c r="AZ177" s="102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</row>
    <row r="178" spans="1:76" s="16" customFormat="1" ht="16.5" customHeight="1" x14ac:dyDescent="0.3">
      <c r="A178" s="75"/>
      <c r="B178" s="74" t="s">
        <v>84</v>
      </c>
      <c r="C178" s="53" t="s">
        <v>16</v>
      </c>
      <c r="D178" s="180" t="s">
        <v>85</v>
      </c>
      <c r="E178" s="180"/>
      <c r="F178" s="180"/>
      <c r="G178" s="180"/>
      <c r="H178" s="180"/>
      <c r="I178" s="180"/>
      <c r="J178" s="180"/>
      <c r="K178" s="180"/>
      <c r="L178" s="180"/>
      <c r="M178" s="180"/>
      <c r="N178" s="180"/>
      <c r="O178" s="180"/>
      <c r="P178" s="180"/>
      <c r="Q178" s="180"/>
      <c r="R178" s="180"/>
      <c r="S178" s="180"/>
      <c r="T178" s="72"/>
      <c r="U178" s="88"/>
      <c r="V178" s="174" t="s">
        <v>56</v>
      </c>
      <c r="W178" s="175"/>
      <c r="X178" s="175"/>
      <c r="Y178" s="175"/>
      <c r="Z178" s="175"/>
      <c r="AA178" s="175"/>
      <c r="AB178" s="175"/>
      <c r="AC178" s="176"/>
      <c r="AD178" s="104"/>
      <c r="AE178" s="104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Y178" s="88"/>
      <c r="AZ178" s="88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</row>
    <row r="179" spans="1:76" s="45" customFormat="1" ht="4.5" customHeight="1" x14ac:dyDescent="0.3">
      <c r="B179" s="95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U179" s="96"/>
      <c r="V179" s="97"/>
      <c r="W179" s="97"/>
      <c r="X179" s="97"/>
      <c r="Y179" s="97"/>
      <c r="Z179" s="97"/>
      <c r="AA179" s="97"/>
      <c r="AB179" s="97"/>
      <c r="AC179" s="97"/>
      <c r="AD179" s="97"/>
      <c r="AE179" s="96"/>
      <c r="AF179" s="96"/>
      <c r="AG179" s="96"/>
      <c r="AH179" s="96"/>
      <c r="AI179" s="96"/>
      <c r="AJ179" s="96"/>
      <c r="AK179" s="96"/>
      <c r="AL179" s="96"/>
      <c r="AM179" s="96"/>
      <c r="AN179" s="96"/>
      <c r="AO179" s="96"/>
      <c r="AP179" s="96"/>
      <c r="AQ179" s="96"/>
      <c r="AR179" s="96"/>
      <c r="AS179" s="96"/>
      <c r="AT179" s="96"/>
      <c r="AU179" s="96"/>
      <c r="AV179" s="96"/>
      <c r="AW179" s="96"/>
      <c r="AX179" s="96"/>
      <c r="AY179" s="96"/>
      <c r="AZ179" s="96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</row>
    <row r="180" spans="1:76" s="16" customFormat="1" ht="12.75" customHeight="1" x14ac:dyDescent="0.3">
      <c r="A180" s="92"/>
      <c r="D180" s="105" t="s">
        <v>86</v>
      </c>
      <c r="E180" s="84"/>
      <c r="F180" s="84"/>
      <c r="G180" s="84"/>
      <c r="H180" s="84"/>
      <c r="I180" s="84"/>
      <c r="J180" s="84"/>
      <c r="K180" s="106"/>
      <c r="L180" s="106"/>
      <c r="M180" s="106"/>
      <c r="N180" s="106"/>
      <c r="O180" s="106"/>
      <c r="P180" s="106"/>
      <c r="Q180" s="106"/>
      <c r="R180" s="106"/>
      <c r="S180" s="106"/>
      <c r="T180" s="72"/>
      <c r="U180" s="88"/>
      <c r="V180" s="168">
        <v>0</v>
      </c>
      <c r="W180" s="169"/>
      <c r="X180" s="169"/>
      <c r="Y180" s="169"/>
      <c r="Z180" s="169"/>
      <c r="AA180" s="169"/>
      <c r="AB180" s="169"/>
      <c r="AC180" s="170"/>
      <c r="AD180" s="88"/>
      <c r="AE180" s="88"/>
      <c r="AF180" s="88"/>
      <c r="AG180" s="88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  <c r="AX180" s="88"/>
      <c r="AY180" s="88"/>
      <c r="AZ180" s="88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</row>
    <row r="181" spans="1:76" s="45" customFormat="1" ht="4.5" customHeight="1" x14ac:dyDescent="0.3">
      <c r="B181" s="95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U181" s="96"/>
      <c r="V181" s="97"/>
      <c r="W181" s="97"/>
      <c r="X181" s="97"/>
      <c r="Y181" s="97"/>
      <c r="Z181" s="97"/>
      <c r="AA181" s="97"/>
      <c r="AB181" s="97"/>
      <c r="AC181" s="97"/>
      <c r="AD181" s="96"/>
      <c r="AE181" s="96"/>
      <c r="AF181" s="96"/>
      <c r="AG181" s="96"/>
      <c r="AH181" s="96"/>
      <c r="AI181" s="96"/>
      <c r="AJ181" s="96"/>
      <c r="AK181" s="96"/>
      <c r="AL181" s="96"/>
      <c r="AM181" s="96"/>
      <c r="AN181" s="96"/>
      <c r="AO181" s="96"/>
      <c r="AP181" s="96"/>
      <c r="AQ181" s="96"/>
      <c r="AR181" s="96"/>
      <c r="AS181" s="96"/>
      <c r="AT181" s="96"/>
      <c r="AU181" s="96"/>
      <c r="AV181" s="96"/>
      <c r="AW181" s="96"/>
      <c r="AX181" s="96"/>
      <c r="AY181" s="96"/>
      <c r="AZ181" s="96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</row>
    <row r="182" spans="1:76" s="16" customFormat="1" ht="12.75" customHeight="1" x14ac:dyDescent="0.3">
      <c r="A182" s="92"/>
      <c r="B182" s="87"/>
      <c r="C182" s="23"/>
      <c r="D182" s="105" t="s">
        <v>87</v>
      </c>
      <c r="E182" s="84"/>
      <c r="F182" s="84"/>
      <c r="G182" s="84"/>
      <c r="H182" s="84"/>
      <c r="I182" s="84"/>
      <c r="J182" s="84"/>
      <c r="K182" s="106"/>
      <c r="L182" s="106"/>
      <c r="M182" s="106"/>
      <c r="N182" s="106"/>
      <c r="O182" s="106"/>
      <c r="P182" s="106"/>
      <c r="Q182" s="106"/>
      <c r="R182" s="106"/>
      <c r="S182" s="106"/>
      <c r="T182" s="72"/>
      <c r="U182" s="88"/>
      <c r="V182" s="168">
        <v>0</v>
      </c>
      <c r="W182" s="169"/>
      <c r="X182" s="169"/>
      <c r="Y182" s="169"/>
      <c r="Z182" s="169"/>
      <c r="AA182" s="169"/>
      <c r="AB182" s="169"/>
      <c r="AC182" s="170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  <c r="AU182" s="88"/>
      <c r="AV182" s="88"/>
      <c r="AW182" s="88"/>
      <c r="AX182" s="88"/>
      <c r="AY182" s="88"/>
      <c r="AZ182" s="88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</row>
    <row r="183" spans="1:76" s="45" customFormat="1" ht="4.5" customHeight="1" x14ac:dyDescent="0.3">
      <c r="B183" s="95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U183" s="96"/>
      <c r="V183" s="97"/>
      <c r="W183" s="97"/>
      <c r="X183" s="97"/>
      <c r="Y183" s="97"/>
      <c r="Z183" s="97"/>
      <c r="AA183" s="97"/>
      <c r="AB183" s="97"/>
      <c r="AC183" s="97"/>
      <c r="AD183" s="96"/>
      <c r="AE183" s="96"/>
      <c r="AF183" s="96"/>
      <c r="AG183" s="96"/>
      <c r="AH183" s="96"/>
      <c r="AI183" s="96"/>
      <c r="AJ183" s="96"/>
      <c r="AK183" s="96"/>
      <c r="AL183" s="96"/>
      <c r="AM183" s="96"/>
      <c r="AN183" s="96"/>
      <c r="AO183" s="96"/>
      <c r="AP183" s="96"/>
      <c r="AQ183" s="96"/>
      <c r="AR183" s="96"/>
      <c r="AS183" s="96"/>
      <c r="AT183" s="96"/>
      <c r="AU183" s="96"/>
      <c r="AV183" s="96"/>
      <c r="AW183" s="96"/>
      <c r="AX183" s="96"/>
      <c r="AY183" s="96"/>
      <c r="AZ183" s="96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</row>
    <row r="184" spans="1:76" s="16" customFormat="1" ht="12.75" customHeight="1" x14ac:dyDescent="0.3">
      <c r="A184" s="92"/>
      <c r="B184" s="87"/>
      <c r="C184" s="23"/>
      <c r="D184" s="105" t="s">
        <v>88</v>
      </c>
      <c r="E184" s="84"/>
      <c r="F184" s="84"/>
      <c r="G184" s="84"/>
      <c r="H184" s="84"/>
      <c r="I184" s="84"/>
      <c r="J184" s="84"/>
      <c r="K184" s="106"/>
      <c r="L184" s="106"/>
      <c r="M184" s="106"/>
      <c r="N184" s="106"/>
      <c r="O184" s="106"/>
      <c r="P184" s="106"/>
      <c r="Q184" s="106"/>
      <c r="R184" s="106"/>
      <c r="S184" s="106"/>
      <c r="T184" s="72"/>
      <c r="U184" s="88"/>
      <c r="V184" s="168">
        <v>0</v>
      </c>
      <c r="W184" s="169"/>
      <c r="X184" s="169"/>
      <c r="Y184" s="169"/>
      <c r="Z184" s="169"/>
      <c r="AA184" s="169"/>
      <c r="AB184" s="169"/>
      <c r="AC184" s="170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U184" s="88"/>
      <c r="AV184" s="88"/>
      <c r="AW184" s="88"/>
      <c r="AX184" s="88"/>
      <c r="AY184" s="88"/>
      <c r="AZ184" s="88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</row>
    <row r="185" spans="1:76" s="45" customFormat="1" ht="4.5" customHeight="1" x14ac:dyDescent="0.3">
      <c r="B185" s="95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U185" s="96"/>
      <c r="V185" s="97"/>
      <c r="W185" s="97"/>
      <c r="X185" s="97"/>
      <c r="Y185" s="97"/>
      <c r="Z185" s="97"/>
      <c r="AA185" s="97"/>
      <c r="AB185" s="97"/>
      <c r="AC185" s="97"/>
      <c r="AD185" s="96"/>
      <c r="AE185" s="96"/>
      <c r="AF185" s="96"/>
      <c r="AG185" s="96"/>
      <c r="AH185" s="96"/>
      <c r="AI185" s="96"/>
      <c r="AJ185" s="96"/>
      <c r="AK185" s="96"/>
      <c r="AL185" s="96"/>
      <c r="AM185" s="96"/>
      <c r="AN185" s="96"/>
      <c r="AO185" s="96"/>
      <c r="AP185" s="96"/>
      <c r="AQ185" s="96"/>
      <c r="AR185" s="96"/>
      <c r="AS185" s="96"/>
      <c r="AT185" s="96"/>
      <c r="AU185" s="96"/>
      <c r="AV185" s="96"/>
      <c r="AW185" s="96"/>
      <c r="AX185" s="96"/>
      <c r="AY185" s="96"/>
      <c r="AZ185" s="96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</row>
    <row r="186" spans="1:76" s="16" customFormat="1" ht="12.75" customHeight="1" x14ac:dyDescent="0.3">
      <c r="A186" s="92"/>
      <c r="B186" s="87"/>
      <c r="C186" s="23"/>
      <c r="D186" s="105" t="s">
        <v>177</v>
      </c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72"/>
      <c r="U186" s="88"/>
      <c r="V186" s="168">
        <v>0</v>
      </c>
      <c r="W186" s="169"/>
      <c r="X186" s="169"/>
      <c r="Y186" s="169"/>
      <c r="Z186" s="169"/>
      <c r="AA186" s="169"/>
      <c r="AB186" s="169"/>
      <c r="AC186" s="170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88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</row>
    <row r="187" spans="1:76" s="45" customFormat="1" ht="4.5" customHeight="1" x14ac:dyDescent="0.3">
      <c r="B187" s="95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U187" s="96"/>
      <c r="V187" s="97"/>
      <c r="W187" s="97"/>
      <c r="X187" s="97"/>
      <c r="Y187" s="97"/>
      <c r="Z187" s="97"/>
      <c r="AA187" s="97"/>
      <c r="AB187" s="97"/>
      <c r="AC187" s="97"/>
      <c r="AD187" s="96"/>
      <c r="AE187" s="96"/>
      <c r="AF187" s="96"/>
      <c r="AG187" s="96"/>
      <c r="AH187" s="96"/>
      <c r="AI187" s="96"/>
      <c r="AJ187" s="96"/>
      <c r="AK187" s="96"/>
      <c r="AL187" s="96"/>
      <c r="AM187" s="96"/>
      <c r="AN187" s="96"/>
      <c r="AO187" s="96"/>
      <c r="AP187" s="96"/>
      <c r="AQ187" s="96"/>
      <c r="AR187" s="96"/>
      <c r="AS187" s="96"/>
      <c r="AT187" s="96"/>
      <c r="AU187" s="96"/>
      <c r="AV187" s="96"/>
      <c r="AW187" s="96"/>
      <c r="AX187" s="96"/>
      <c r="AY187" s="96"/>
      <c r="AZ187" s="96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</row>
    <row r="188" spans="1:76" s="16" customFormat="1" ht="12.75" customHeight="1" x14ac:dyDescent="0.3">
      <c r="A188" s="92"/>
      <c r="B188" s="87"/>
      <c r="C188" s="23"/>
      <c r="D188" s="105" t="s">
        <v>89</v>
      </c>
      <c r="E188" s="84"/>
      <c r="F188" s="84"/>
      <c r="G188" s="84"/>
      <c r="H188" s="84"/>
      <c r="I188" s="84"/>
      <c r="J188" s="84"/>
      <c r="K188" s="106"/>
      <c r="L188" s="106"/>
      <c r="M188" s="106"/>
      <c r="N188" s="106"/>
      <c r="O188" s="106"/>
      <c r="P188" s="106"/>
      <c r="Q188" s="106"/>
      <c r="R188" s="106"/>
      <c r="S188" s="106"/>
      <c r="T188" s="72"/>
      <c r="U188" s="88"/>
      <c r="V188" s="168">
        <v>0</v>
      </c>
      <c r="W188" s="169"/>
      <c r="X188" s="169"/>
      <c r="Y188" s="169"/>
      <c r="Z188" s="169"/>
      <c r="AA188" s="169"/>
      <c r="AB188" s="169"/>
      <c r="AC188" s="170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88"/>
      <c r="AT188" s="88"/>
      <c r="AU188" s="88"/>
      <c r="AV188" s="88"/>
      <c r="AW188" s="88"/>
      <c r="AX188" s="88"/>
      <c r="AY188" s="88"/>
      <c r="AZ188" s="88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</row>
    <row r="189" spans="1:76" s="45" customFormat="1" ht="4.5" customHeight="1" x14ac:dyDescent="0.3">
      <c r="B189" s="95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U189" s="96"/>
      <c r="V189" s="97"/>
      <c r="W189" s="97"/>
      <c r="X189" s="97"/>
      <c r="Y189" s="97"/>
      <c r="Z189" s="97"/>
      <c r="AA189" s="97"/>
      <c r="AB189" s="97"/>
      <c r="AC189" s="97"/>
      <c r="AD189" s="96"/>
      <c r="AE189" s="96"/>
      <c r="AF189" s="96"/>
      <c r="AG189" s="96"/>
      <c r="AH189" s="96"/>
      <c r="AI189" s="96"/>
      <c r="AJ189" s="96"/>
      <c r="AK189" s="96"/>
      <c r="AL189" s="96"/>
      <c r="AM189" s="96"/>
      <c r="AN189" s="96"/>
      <c r="AO189" s="96"/>
      <c r="AP189" s="96"/>
      <c r="AQ189" s="96"/>
      <c r="AR189" s="96"/>
      <c r="AS189" s="96"/>
      <c r="AT189" s="96"/>
      <c r="AU189" s="96"/>
      <c r="AV189" s="96"/>
      <c r="AW189" s="96"/>
      <c r="AX189" s="96"/>
      <c r="AY189" s="96"/>
      <c r="AZ189" s="96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</row>
    <row r="190" spans="1:76" s="16" customFormat="1" ht="12.75" customHeight="1" x14ac:dyDescent="0.3">
      <c r="A190" s="92"/>
      <c r="B190" s="87"/>
      <c r="C190" s="23"/>
      <c r="D190" s="105" t="s">
        <v>90</v>
      </c>
      <c r="E190" s="84"/>
      <c r="F190" s="84"/>
      <c r="G190" s="84"/>
      <c r="H190" s="84"/>
      <c r="I190" s="84"/>
      <c r="J190" s="84"/>
      <c r="K190" s="106"/>
      <c r="L190" s="106"/>
      <c r="M190" s="106"/>
      <c r="N190" s="106"/>
      <c r="O190" s="106"/>
      <c r="P190" s="106"/>
      <c r="Q190" s="106"/>
      <c r="R190" s="106"/>
      <c r="S190" s="106"/>
      <c r="T190" s="72"/>
      <c r="U190" s="88"/>
      <c r="V190" s="168">
        <v>0</v>
      </c>
      <c r="W190" s="169"/>
      <c r="X190" s="169"/>
      <c r="Y190" s="169"/>
      <c r="Z190" s="169"/>
      <c r="AA190" s="169"/>
      <c r="AB190" s="169"/>
      <c r="AC190" s="170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88"/>
      <c r="AU190" s="88"/>
      <c r="AV190" s="88"/>
      <c r="AW190" s="88"/>
      <c r="AX190" s="88"/>
      <c r="AY190" s="88"/>
      <c r="AZ190" s="88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</row>
    <row r="191" spans="1:76" s="45" customFormat="1" ht="4.5" customHeight="1" x14ac:dyDescent="0.3">
      <c r="B191" s="95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U191" s="96"/>
      <c r="V191" s="97"/>
      <c r="W191" s="97"/>
      <c r="X191" s="97"/>
      <c r="Y191" s="97"/>
      <c r="Z191" s="97"/>
      <c r="AA191" s="97"/>
      <c r="AB191" s="97"/>
      <c r="AC191" s="97"/>
      <c r="AD191" s="96"/>
      <c r="AE191" s="96"/>
      <c r="AF191" s="96"/>
      <c r="AG191" s="96"/>
      <c r="AH191" s="96"/>
      <c r="AI191" s="96"/>
      <c r="AJ191" s="96"/>
      <c r="AK191" s="96"/>
      <c r="AL191" s="96"/>
      <c r="AM191" s="96"/>
      <c r="AN191" s="96"/>
      <c r="AO191" s="96"/>
      <c r="AP191" s="96"/>
      <c r="AQ191" s="96"/>
      <c r="AR191" s="96"/>
      <c r="AS191" s="96"/>
      <c r="AT191" s="96"/>
      <c r="AU191" s="96"/>
      <c r="AV191" s="96"/>
      <c r="AW191" s="96"/>
      <c r="AX191" s="96"/>
      <c r="AY191" s="96"/>
      <c r="AZ191" s="96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</row>
    <row r="192" spans="1:76" s="16" customFormat="1" ht="12.75" customHeight="1" x14ac:dyDescent="0.3">
      <c r="A192" s="92"/>
      <c r="B192" s="87"/>
      <c r="C192" s="23"/>
      <c r="D192" s="105" t="s">
        <v>91</v>
      </c>
      <c r="E192" s="84"/>
      <c r="F192" s="84"/>
      <c r="G192" s="84"/>
      <c r="H192" s="84"/>
      <c r="I192" s="84"/>
      <c r="J192" s="84"/>
      <c r="K192" s="106"/>
      <c r="L192" s="106"/>
      <c r="M192" s="106"/>
      <c r="N192" s="106"/>
      <c r="O192" s="106"/>
      <c r="P192" s="106"/>
      <c r="Q192" s="106"/>
      <c r="R192" s="106"/>
      <c r="S192" s="106"/>
      <c r="T192" s="72"/>
      <c r="U192" s="88"/>
      <c r="V192" s="168">
        <v>0</v>
      </c>
      <c r="W192" s="169"/>
      <c r="X192" s="169"/>
      <c r="Y192" s="169"/>
      <c r="Z192" s="169"/>
      <c r="AA192" s="169"/>
      <c r="AB192" s="169"/>
      <c r="AC192" s="170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  <c r="AY192" s="88"/>
      <c r="AZ192" s="88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</row>
    <row r="193" spans="1:76" s="45" customFormat="1" ht="4.5" customHeight="1" x14ac:dyDescent="0.3">
      <c r="B193" s="95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U193" s="96"/>
      <c r="V193" s="97"/>
      <c r="W193" s="97"/>
      <c r="X193" s="97"/>
      <c r="Y193" s="97"/>
      <c r="Z193" s="97"/>
      <c r="AA193" s="97"/>
      <c r="AB193" s="97"/>
      <c r="AC193" s="97"/>
      <c r="AD193" s="96"/>
      <c r="AE193" s="96"/>
      <c r="AF193" s="96"/>
      <c r="AG193" s="96"/>
      <c r="AH193" s="96"/>
      <c r="AI193" s="96"/>
      <c r="AJ193" s="96"/>
      <c r="AK193" s="96"/>
      <c r="AL193" s="96"/>
      <c r="AM193" s="96"/>
      <c r="AN193" s="96"/>
      <c r="AO193" s="96"/>
      <c r="AP193" s="96"/>
      <c r="AQ193" s="96"/>
      <c r="AR193" s="96"/>
      <c r="AS193" s="96"/>
      <c r="AT193" s="96"/>
      <c r="AU193" s="96"/>
      <c r="AV193" s="96"/>
      <c r="AW193" s="96"/>
      <c r="AX193" s="96"/>
      <c r="AY193" s="96"/>
      <c r="AZ193" s="96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</row>
    <row r="194" spans="1:76" s="16" customFormat="1" ht="12.75" customHeight="1" x14ac:dyDescent="0.3">
      <c r="A194" s="92"/>
      <c r="B194" s="87"/>
      <c r="C194" s="23"/>
      <c r="D194" s="184" t="s">
        <v>67</v>
      </c>
      <c r="E194" s="185"/>
      <c r="F194" s="185"/>
      <c r="G194" s="185"/>
      <c r="H194" s="185"/>
      <c r="I194" s="185"/>
      <c r="J194" s="185"/>
      <c r="K194" s="185"/>
      <c r="L194" s="185"/>
      <c r="M194" s="185"/>
      <c r="N194" s="185"/>
      <c r="O194" s="185"/>
      <c r="P194" s="185"/>
      <c r="Q194" s="185"/>
      <c r="R194" s="185"/>
      <c r="S194" s="186"/>
      <c r="T194" s="72"/>
      <c r="U194" s="88"/>
      <c r="V194" s="168">
        <v>0</v>
      </c>
      <c r="W194" s="169"/>
      <c r="X194" s="169"/>
      <c r="Y194" s="169"/>
      <c r="Z194" s="169"/>
      <c r="AA194" s="169"/>
      <c r="AB194" s="169"/>
      <c r="AC194" s="170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88"/>
      <c r="AU194" s="88"/>
      <c r="AV194" s="88"/>
      <c r="AW194" s="88"/>
      <c r="AX194" s="88"/>
      <c r="AY194" s="88"/>
      <c r="AZ194" s="88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</row>
    <row r="195" spans="1:76" s="16" customFormat="1" ht="5.25" customHeight="1" x14ac:dyDescent="0.3">
      <c r="A195" s="72"/>
      <c r="B195" s="72"/>
      <c r="C195" s="72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2"/>
      <c r="U195" s="88"/>
      <c r="V195" s="88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  <c r="AU195" s="88"/>
      <c r="AV195" s="88"/>
      <c r="AW195" s="88"/>
      <c r="AX195" s="88"/>
      <c r="AY195" s="88"/>
      <c r="AZ195" s="88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</row>
    <row r="196" spans="1:76" s="16" customFormat="1" ht="12.75" customHeight="1" x14ac:dyDescent="0.3">
      <c r="A196" s="92"/>
      <c r="B196" s="87"/>
      <c r="C196" s="23"/>
      <c r="D196" s="193" t="s">
        <v>178</v>
      </c>
      <c r="E196" s="193"/>
      <c r="F196" s="193"/>
      <c r="G196" s="193"/>
      <c r="H196" s="193"/>
      <c r="I196" s="193"/>
      <c r="J196" s="193"/>
      <c r="K196" s="193"/>
      <c r="L196" s="193"/>
      <c r="M196" s="193"/>
      <c r="N196" s="193"/>
      <c r="O196" s="193"/>
      <c r="P196" s="193"/>
      <c r="Q196" s="193"/>
      <c r="R196" s="193"/>
      <c r="S196" s="193"/>
      <c r="T196" s="72"/>
      <c r="U196" s="114"/>
      <c r="V196" s="177">
        <f>SUM(V180:AC194)</f>
        <v>0</v>
      </c>
      <c r="W196" s="213"/>
      <c r="X196" s="213"/>
      <c r="Y196" s="213"/>
      <c r="Z196" s="213"/>
      <c r="AA196" s="213"/>
      <c r="AB196" s="213"/>
      <c r="AC196" s="214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  <c r="AT196" s="88"/>
      <c r="AU196" s="88"/>
      <c r="AV196" s="88"/>
      <c r="AW196" s="88"/>
      <c r="AX196" s="88"/>
      <c r="AY196" s="88"/>
      <c r="AZ196" s="88"/>
      <c r="BB196" s="230"/>
      <c r="BC196" s="230"/>
      <c r="BD196" s="230"/>
      <c r="BE196" s="230"/>
      <c r="BF196" s="230"/>
      <c r="BG196" s="230"/>
      <c r="BH196" s="230"/>
      <c r="BI196" s="230"/>
      <c r="BJ196" s="44"/>
      <c r="BK196" s="44"/>
      <c r="BL196" s="44"/>
      <c r="BM196" s="44"/>
      <c r="BN196" s="44"/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</row>
    <row r="197" spans="1:76" s="45" customFormat="1" ht="5.25" customHeight="1" x14ac:dyDescent="0.3">
      <c r="A197" s="46"/>
      <c r="B197" s="47"/>
      <c r="C197" s="4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46"/>
      <c r="U197" s="50"/>
      <c r="V197" s="51"/>
      <c r="W197" s="51"/>
      <c r="X197" s="51"/>
      <c r="Y197" s="51"/>
      <c r="Z197" s="51"/>
      <c r="AA197" s="51"/>
      <c r="AB197" s="51"/>
      <c r="AC197" s="51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C197" s="44"/>
      <c r="BD197" s="44"/>
      <c r="BE197" s="44"/>
      <c r="BF197" s="44"/>
      <c r="BG197" s="44"/>
      <c r="BH197" s="44"/>
      <c r="BI197" s="44"/>
      <c r="BJ197" s="44"/>
      <c r="BK197" s="44"/>
      <c r="BL197" s="44"/>
      <c r="BM197" s="44"/>
      <c r="BN197" s="44"/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</row>
    <row r="198" spans="1:76" s="16" customFormat="1" ht="5.25" customHeight="1" x14ac:dyDescent="0.3">
      <c r="A198" s="48"/>
      <c r="B198" s="48"/>
      <c r="C198" s="48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48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  <c r="AT198" s="49"/>
      <c r="AU198" s="49"/>
      <c r="AV198" s="49"/>
      <c r="AW198" s="49"/>
      <c r="AX198" s="49"/>
      <c r="AY198" s="49"/>
      <c r="AZ198" s="49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</row>
    <row r="199" spans="1:76" s="85" customFormat="1" ht="26.25" customHeight="1" x14ac:dyDescent="0.3">
      <c r="A199" s="75"/>
      <c r="B199" s="74"/>
      <c r="C199" s="53"/>
      <c r="D199" s="167" t="s">
        <v>179</v>
      </c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09"/>
      <c r="U199" s="110"/>
      <c r="V199" s="181">
        <f>SUM(V186:AC194)</f>
        <v>0</v>
      </c>
      <c r="W199" s="182"/>
      <c r="X199" s="182"/>
      <c r="Y199" s="182"/>
      <c r="Z199" s="182"/>
      <c r="AA199" s="182"/>
      <c r="AB199" s="182"/>
      <c r="AC199" s="183"/>
      <c r="AD199" s="110"/>
      <c r="AE199" s="110"/>
      <c r="AF199" s="110"/>
      <c r="AG199" s="110"/>
      <c r="AH199" s="110"/>
      <c r="AI199" s="110"/>
      <c r="AJ199" s="110"/>
      <c r="AK199" s="110"/>
      <c r="AL199" s="110"/>
      <c r="AM199" s="110"/>
      <c r="AN199" s="110"/>
      <c r="AO199" s="110"/>
      <c r="AP199" s="110"/>
      <c r="AQ199" s="110"/>
      <c r="AR199" s="110"/>
      <c r="AS199" s="110"/>
      <c r="AT199" s="110"/>
      <c r="AU199" s="110"/>
      <c r="AV199" s="110"/>
      <c r="AW199" s="110"/>
      <c r="AX199" s="110"/>
      <c r="AY199" s="110"/>
      <c r="AZ199" s="110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</row>
    <row r="200" spans="1:76" s="45" customFormat="1" ht="5.25" customHeight="1" x14ac:dyDescent="0.3">
      <c r="A200" s="46"/>
      <c r="B200" s="47"/>
      <c r="C200" s="4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46"/>
      <c r="U200" s="50"/>
      <c r="V200" s="51"/>
      <c r="W200" s="51"/>
      <c r="X200" s="51"/>
      <c r="Y200" s="51"/>
      <c r="Z200" s="51"/>
      <c r="AA200" s="51"/>
      <c r="AB200" s="51"/>
      <c r="AC200" s="51"/>
      <c r="AD200" s="51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</row>
    <row r="201" spans="1:76" s="16" customFormat="1" ht="12.75" customHeight="1" x14ac:dyDescent="0.3">
      <c r="A201" s="116"/>
      <c r="B201" s="116"/>
      <c r="C201" s="116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  <c r="R201" s="117"/>
      <c r="S201" s="117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</row>
    <row r="202" spans="1:76" s="45" customFormat="1" ht="4.5" customHeight="1" x14ac:dyDescent="0.3">
      <c r="A202" s="100"/>
      <c r="B202" s="101"/>
      <c r="C202" s="10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100"/>
      <c r="U202" s="102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2"/>
      <c r="AF202" s="102"/>
      <c r="AG202" s="102"/>
      <c r="AH202" s="102"/>
      <c r="AI202" s="102"/>
      <c r="AJ202" s="102"/>
      <c r="AK202" s="102"/>
      <c r="AL202" s="102"/>
      <c r="AM202" s="102"/>
      <c r="AN202" s="102"/>
      <c r="AO202" s="102"/>
      <c r="AP202" s="102"/>
      <c r="AQ202" s="102"/>
      <c r="AR202" s="102"/>
      <c r="AS202" s="102"/>
      <c r="AT202" s="102"/>
      <c r="AU202" s="102"/>
      <c r="AV202" s="102"/>
      <c r="AW202" s="102"/>
      <c r="AX202" s="102"/>
      <c r="AY202" s="102"/>
      <c r="AZ202" s="102"/>
      <c r="BC202" s="44"/>
      <c r="BD202" s="44"/>
      <c r="BE202" s="44"/>
      <c r="BF202" s="44"/>
      <c r="BG202" s="44"/>
      <c r="BH202" s="44"/>
      <c r="BI202" s="44"/>
      <c r="BJ202" s="44"/>
      <c r="BK202" s="44"/>
      <c r="BL202" s="44"/>
      <c r="BM202" s="44"/>
      <c r="BN202" s="44"/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</row>
    <row r="203" spans="1:76" s="16" customFormat="1" ht="16.5" customHeight="1" x14ac:dyDescent="0.3">
      <c r="A203" s="75"/>
      <c r="B203" s="74" t="s">
        <v>92</v>
      </c>
      <c r="C203" s="53" t="s">
        <v>16</v>
      </c>
      <c r="D203" s="180" t="s">
        <v>180</v>
      </c>
      <c r="E203" s="180"/>
      <c r="F203" s="180"/>
      <c r="G203" s="180"/>
      <c r="H203" s="180"/>
      <c r="I203" s="180"/>
      <c r="J203" s="180"/>
      <c r="K203" s="180"/>
      <c r="L203" s="180"/>
      <c r="M203" s="180"/>
      <c r="N203" s="180"/>
      <c r="O203" s="180"/>
      <c r="P203" s="180"/>
      <c r="Q203" s="180"/>
      <c r="R203" s="180"/>
      <c r="S203" s="180"/>
      <c r="T203" s="72"/>
      <c r="U203" s="88"/>
      <c r="V203" s="174" t="s">
        <v>56</v>
      </c>
      <c r="W203" s="175"/>
      <c r="X203" s="175"/>
      <c r="Y203" s="175"/>
      <c r="Z203" s="175"/>
      <c r="AA203" s="175"/>
      <c r="AB203" s="175"/>
      <c r="AC203" s="176"/>
      <c r="AD203" s="104"/>
      <c r="AE203" s="104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  <c r="AU203" s="88"/>
      <c r="AV203" s="88"/>
      <c r="AW203" s="88"/>
      <c r="AX203" s="88"/>
      <c r="AY203" s="88"/>
      <c r="AZ203" s="88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</row>
    <row r="204" spans="1:76" s="45" customFormat="1" ht="4.5" customHeight="1" x14ac:dyDescent="0.3">
      <c r="B204" s="95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U204" s="96"/>
      <c r="V204" s="97"/>
      <c r="W204" s="97"/>
      <c r="X204" s="97"/>
      <c r="Y204" s="97"/>
      <c r="Z204" s="97"/>
      <c r="AA204" s="97"/>
      <c r="AB204" s="97"/>
      <c r="AC204" s="97"/>
      <c r="AD204" s="97"/>
      <c r="AE204" s="96"/>
      <c r="AF204" s="96"/>
      <c r="AG204" s="96"/>
      <c r="AH204" s="96"/>
      <c r="AI204" s="96"/>
      <c r="AJ204" s="96"/>
      <c r="AK204" s="96"/>
      <c r="AL204" s="96"/>
      <c r="AM204" s="96"/>
      <c r="AN204" s="96"/>
      <c r="AO204" s="96"/>
      <c r="AP204" s="96"/>
      <c r="AQ204" s="96"/>
      <c r="AR204" s="96"/>
      <c r="AS204" s="96"/>
      <c r="AT204" s="96"/>
      <c r="AU204" s="96"/>
      <c r="AV204" s="96"/>
      <c r="AW204" s="96"/>
      <c r="AX204" s="96"/>
      <c r="AY204" s="96"/>
      <c r="AZ204" s="96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</row>
    <row r="205" spans="1:76" s="16" customFormat="1" ht="12.75" customHeight="1" x14ac:dyDescent="0.3">
      <c r="A205" s="92"/>
      <c r="D205" s="105" t="s">
        <v>93</v>
      </c>
      <c r="E205" s="84"/>
      <c r="F205" s="84"/>
      <c r="G205" s="84"/>
      <c r="H205" s="84"/>
      <c r="I205" s="84"/>
      <c r="J205" s="84"/>
      <c r="K205" s="106"/>
      <c r="L205" s="106"/>
      <c r="M205" s="106"/>
      <c r="N205" s="106"/>
      <c r="O205" s="106"/>
      <c r="P205" s="106"/>
      <c r="Q205" s="106"/>
      <c r="R205" s="106"/>
      <c r="S205" s="106"/>
      <c r="T205" s="72"/>
      <c r="U205" s="88"/>
      <c r="V205" s="168">
        <v>0</v>
      </c>
      <c r="W205" s="169"/>
      <c r="X205" s="169"/>
      <c r="Y205" s="169"/>
      <c r="Z205" s="169"/>
      <c r="AA205" s="169"/>
      <c r="AB205" s="169"/>
      <c r="AC205" s="170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  <c r="AS205" s="88"/>
      <c r="AT205" s="88"/>
      <c r="AU205" s="88"/>
      <c r="AV205" s="88"/>
      <c r="AW205" s="88"/>
      <c r="AX205" s="88"/>
      <c r="AY205" s="88"/>
      <c r="AZ205" s="88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</row>
    <row r="206" spans="1:76" s="45" customFormat="1" ht="4.5" customHeight="1" x14ac:dyDescent="0.3">
      <c r="B206" s="95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U206" s="96"/>
      <c r="V206" s="97"/>
      <c r="W206" s="97"/>
      <c r="X206" s="97"/>
      <c r="Y206" s="97"/>
      <c r="Z206" s="97"/>
      <c r="AA206" s="97"/>
      <c r="AB206" s="97"/>
      <c r="AC206" s="97"/>
      <c r="AD206" s="96"/>
      <c r="AE206" s="96"/>
      <c r="AF206" s="96"/>
      <c r="AG206" s="96"/>
      <c r="AH206" s="96"/>
      <c r="AI206" s="96"/>
      <c r="AJ206" s="96"/>
      <c r="AK206" s="96"/>
      <c r="AL206" s="96"/>
      <c r="AM206" s="96"/>
      <c r="AN206" s="96"/>
      <c r="AO206" s="96"/>
      <c r="AP206" s="96"/>
      <c r="AQ206" s="96"/>
      <c r="AR206" s="96"/>
      <c r="AS206" s="96"/>
      <c r="AT206" s="96"/>
      <c r="AU206" s="96"/>
      <c r="AV206" s="96"/>
      <c r="AW206" s="96"/>
      <c r="AX206" s="96"/>
      <c r="AY206" s="96"/>
      <c r="AZ206" s="96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</row>
    <row r="207" spans="1:76" s="16" customFormat="1" ht="12.75" customHeight="1" x14ac:dyDescent="0.3">
      <c r="A207" s="92"/>
      <c r="B207" s="87"/>
      <c r="C207" s="23"/>
      <c r="D207" s="105" t="s">
        <v>94</v>
      </c>
      <c r="E207" s="84"/>
      <c r="F207" s="84"/>
      <c r="G207" s="84"/>
      <c r="H207" s="84"/>
      <c r="I207" s="84"/>
      <c r="J207" s="84"/>
      <c r="K207" s="106"/>
      <c r="L207" s="106"/>
      <c r="M207" s="106"/>
      <c r="N207" s="106"/>
      <c r="O207" s="106"/>
      <c r="P207" s="106"/>
      <c r="Q207" s="106"/>
      <c r="R207" s="106"/>
      <c r="S207" s="106"/>
      <c r="T207" s="72"/>
      <c r="U207" s="88"/>
      <c r="V207" s="168">
        <v>0</v>
      </c>
      <c r="W207" s="169"/>
      <c r="X207" s="169"/>
      <c r="Y207" s="169"/>
      <c r="Z207" s="169"/>
      <c r="AA207" s="169"/>
      <c r="AB207" s="169"/>
      <c r="AC207" s="170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88"/>
      <c r="AT207" s="88"/>
      <c r="AU207" s="88"/>
      <c r="AV207" s="88"/>
      <c r="AW207" s="88"/>
      <c r="AX207" s="88"/>
      <c r="AY207" s="88"/>
      <c r="AZ207" s="88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</row>
    <row r="208" spans="1:76" s="45" customFormat="1" ht="4.5" customHeight="1" x14ac:dyDescent="0.3">
      <c r="B208" s="95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U208" s="96"/>
      <c r="V208" s="97"/>
      <c r="W208" s="97"/>
      <c r="X208" s="97"/>
      <c r="Y208" s="97"/>
      <c r="Z208" s="97"/>
      <c r="AA208" s="97"/>
      <c r="AB208" s="97"/>
      <c r="AC208" s="97"/>
      <c r="AD208" s="96"/>
      <c r="AE208" s="96"/>
      <c r="AF208" s="96"/>
      <c r="AG208" s="96"/>
      <c r="AH208" s="96"/>
      <c r="AI208" s="96"/>
      <c r="AJ208" s="96"/>
      <c r="AK208" s="96"/>
      <c r="AL208" s="96"/>
      <c r="AM208" s="96"/>
      <c r="AN208" s="96"/>
      <c r="AO208" s="96"/>
      <c r="AP208" s="96"/>
      <c r="AQ208" s="96"/>
      <c r="AR208" s="96"/>
      <c r="AS208" s="96"/>
      <c r="AT208" s="96"/>
      <c r="AU208" s="96"/>
      <c r="AV208" s="96"/>
      <c r="AW208" s="96"/>
      <c r="AX208" s="96"/>
      <c r="AY208" s="96"/>
      <c r="AZ208" s="96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</row>
    <row r="209" spans="1:76" s="16" customFormat="1" ht="13.5" customHeight="1" x14ac:dyDescent="0.3">
      <c r="A209" s="92"/>
      <c r="B209" s="87"/>
      <c r="C209" s="23"/>
      <c r="D209" s="105" t="s">
        <v>95</v>
      </c>
      <c r="E209" s="84"/>
      <c r="F209" s="84"/>
      <c r="G209" s="84"/>
      <c r="H209" s="84"/>
      <c r="I209" s="84"/>
      <c r="J209" s="84"/>
      <c r="K209" s="106"/>
      <c r="L209" s="106"/>
      <c r="M209" s="106"/>
      <c r="N209" s="106"/>
      <c r="O209" s="106"/>
      <c r="P209" s="106"/>
      <c r="Q209" s="106"/>
      <c r="R209" s="106"/>
      <c r="S209" s="106"/>
      <c r="T209" s="72"/>
      <c r="U209" s="88"/>
      <c r="V209" s="168">
        <v>0</v>
      </c>
      <c r="W209" s="169"/>
      <c r="X209" s="169"/>
      <c r="Y209" s="169"/>
      <c r="Z209" s="169"/>
      <c r="AA209" s="169"/>
      <c r="AB209" s="169"/>
      <c r="AC209" s="170"/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  <c r="AN209" s="88"/>
      <c r="AO209" s="88"/>
      <c r="AP209" s="88"/>
      <c r="AQ209" s="88"/>
      <c r="AR209" s="88"/>
      <c r="AS209" s="88"/>
      <c r="AT209" s="88"/>
      <c r="AU209" s="88"/>
      <c r="AV209" s="88"/>
      <c r="AW209" s="88"/>
      <c r="AX209" s="88"/>
      <c r="AY209" s="88"/>
      <c r="AZ209" s="88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</row>
    <row r="210" spans="1:76" s="45" customFormat="1" ht="4.5" customHeight="1" x14ac:dyDescent="0.3">
      <c r="B210" s="95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U210" s="96"/>
      <c r="V210" s="97"/>
      <c r="W210" s="97"/>
      <c r="X210" s="97"/>
      <c r="Y210" s="97"/>
      <c r="Z210" s="97"/>
      <c r="AA210" s="97"/>
      <c r="AB210" s="97"/>
      <c r="AC210" s="97"/>
      <c r="AD210" s="96"/>
      <c r="AE210" s="96"/>
      <c r="AF210" s="96"/>
      <c r="AG210" s="96"/>
      <c r="AH210" s="96"/>
      <c r="AI210" s="96"/>
      <c r="AJ210" s="96"/>
      <c r="AK210" s="96"/>
      <c r="AL210" s="96"/>
      <c r="AM210" s="96"/>
      <c r="AN210" s="96"/>
      <c r="AO210" s="96"/>
      <c r="AP210" s="96"/>
      <c r="AQ210" s="96"/>
      <c r="AR210" s="96"/>
      <c r="AS210" s="96"/>
      <c r="AT210" s="96"/>
      <c r="AU210" s="96"/>
      <c r="AV210" s="96"/>
      <c r="AW210" s="96"/>
      <c r="AX210" s="96"/>
      <c r="AY210" s="96"/>
      <c r="AZ210" s="96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</row>
    <row r="211" spans="1:76" s="16" customFormat="1" ht="12.75" customHeight="1" x14ac:dyDescent="0.3">
      <c r="A211" s="92"/>
      <c r="B211" s="87"/>
      <c r="C211" s="23"/>
      <c r="D211" s="105" t="s">
        <v>96</v>
      </c>
      <c r="E211" s="84"/>
      <c r="F211" s="84"/>
      <c r="G211" s="84"/>
      <c r="H211" s="84"/>
      <c r="I211" s="84"/>
      <c r="J211" s="84"/>
      <c r="K211" s="106"/>
      <c r="L211" s="106"/>
      <c r="M211" s="106"/>
      <c r="N211" s="106"/>
      <c r="O211" s="106"/>
      <c r="P211" s="106"/>
      <c r="Q211" s="106"/>
      <c r="R211" s="106"/>
      <c r="S211" s="106"/>
      <c r="T211" s="72"/>
      <c r="U211" s="88"/>
      <c r="V211" s="168">
        <v>0</v>
      </c>
      <c r="W211" s="169"/>
      <c r="X211" s="169"/>
      <c r="Y211" s="169"/>
      <c r="Z211" s="169"/>
      <c r="AA211" s="169"/>
      <c r="AB211" s="169"/>
      <c r="AC211" s="170"/>
      <c r="AD211" s="88"/>
      <c r="AE211" s="88"/>
      <c r="AF211" s="88"/>
      <c r="AG211" s="88"/>
      <c r="AH211" s="88"/>
      <c r="AI211" s="88"/>
      <c r="AJ211" s="88"/>
      <c r="AK211" s="88"/>
      <c r="AL211" s="88"/>
      <c r="AM211" s="88"/>
      <c r="AN211" s="88"/>
      <c r="AO211" s="88"/>
      <c r="AP211" s="88"/>
      <c r="AQ211" s="88"/>
      <c r="AR211" s="88"/>
      <c r="AS211" s="88"/>
      <c r="AT211" s="88"/>
      <c r="AU211" s="88"/>
      <c r="AV211" s="88"/>
      <c r="AW211" s="88"/>
      <c r="AX211" s="88"/>
      <c r="AY211" s="88"/>
      <c r="AZ211" s="88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</row>
    <row r="212" spans="1:76" s="45" customFormat="1" ht="4.5" customHeight="1" x14ac:dyDescent="0.3">
      <c r="B212" s="95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U212" s="96"/>
      <c r="V212" s="97"/>
      <c r="W212" s="97"/>
      <c r="X212" s="97"/>
      <c r="Y212" s="97"/>
      <c r="Z212" s="97"/>
      <c r="AA212" s="97"/>
      <c r="AB212" s="97"/>
      <c r="AC212" s="97"/>
      <c r="AD212" s="96"/>
      <c r="AE212" s="96"/>
      <c r="AF212" s="96"/>
      <c r="AG212" s="96"/>
      <c r="AH212" s="96"/>
      <c r="AI212" s="96"/>
      <c r="AJ212" s="96"/>
      <c r="AK212" s="96"/>
      <c r="AL212" s="96"/>
      <c r="AM212" s="96"/>
      <c r="AN212" s="96"/>
      <c r="AO212" s="96"/>
      <c r="AP212" s="96"/>
      <c r="AQ212" s="96"/>
      <c r="AR212" s="96"/>
      <c r="AS212" s="96"/>
      <c r="AT212" s="96"/>
      <c r="AU212" s="96"/>
      <c r="AV212" s="96"/>
      <c r="AW212" s="96"/>
      <c r="AX212" s="96"/>
      <c r="AY212" s="96"/>
      <c r="AZ212" s="96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</row>
    <row r="213" spans="1:76" s="16" customFormat="1" ht="12.75" customHeight="1" x14ac:dyDescent="0.3">
      <c r="A213" s="92"/>
      <c r="B213" s="87"/>
      <c r="C213" s="23"/>
      <c r="D213" s="105" t="s">
        <v>97</v>
      </c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72"/>
      <c r="U213" s="88"/>
      <c r="V213" s="168">
        <v>0</v>
      </c>
      <c r="W213" s="169"/>
      <c r="X213" s="169"/>
      <c r="Y213" s="169"/>
      <c r="Z213" s="169"/>
      <c r="AA213" s="169"/>
      <c r="AB213" s="169"/>
      <c r="AC213" s="170"/>
      <c r="AD213" s="88"/>
      <c r="AE213" s="88"/>
      <c r="AF213" s="88"/>
      <c r="AG213" s="88"/>
      <c r="AH213" s="88"/>
      <c r="AI213" s="88"/>
      <c r="AJ213" s="88"/>
      <c r="AK213" s="88"/>
      <c r="AL213" s="88"/>
      <c r="AM213" s="88"/>
      <c r="AN213" s="88"/>
      <c r="AO213" s="88"/>
      <c r="AP213" s="88"/>
      <c r="AQ213" s="88"/>
      <c r="AR213" s="88"/>
      <c r="AS213" s="88"/>
      <c r="AT213" s="88"/>
      <c r="AU213" s="88"/>
      <c r="AV213" s="88"/>
      <c r="AW213" s="88"/>
      <c r="AX213" s="88"/>
      <c r="AY213" s="88"/>
      <c r="AZ213" s="88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</row>
    <row r="214" spans="1:76" s="45" customFormat="1" ht="4.5" customHeight="1" x14ac:dyDescent="0.3">
      <c r="B214" s="95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U214" s="96"/>
      <c r="V214" s="97"/>
      <c r="W214" s="97"/>
      <c r="X214" s="97"/>
      <c r="Y214" s="97"/>
      <c r="Z214" s="97"/>
      <c r="AA214" s="97"/>
      <c r="AB214" s="97"/>
      <c r="AC214" s="97"/>
      <c r="AD214" s="96"/>
      <c r="AE214" s="96"/>
      <c r="AF214" s="96"/>
      <c r="AG214" s="96"/>
      <c r="AH214" s="96"/>
      <c r="AI214" s="96"/>
      <c r="AJ214" s="96"/>
      <c r="AK214" s="96"/>
      <c r="AL214" s="96"/>
      <c r="AM214" s="96"/>
      <c r="AN214" s="96"/>
      <c r="AO214" s="96"/>
      <c r="AP214" s="96"/>
      <c r="AQ214" s="96"/>
      <c r="AR214" s="96"/>
      <c r="AS214" s="96"/>
      <c r="AT214" s="96"/>
      <c r="AU214" s="96"/>
      <c r="AV214" s="96"/>
      <c r="AW214" s="96"/>
      <c r="AX214" s="96"/>
      <c r="AY214" s="96"/>
      <c r="AZ214" s="96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</row>
    <row r="215" spans="1:76" s="16" customFormat="1" ht="12.75" customHeight="1" x14ac:dyDescent="0.3">
      <c r="A215" s="92"/>
      <c r="B215" s="87"/>
      <c r="C215" s="23"/>
      <c r="D215" s="105" t="s">
        <v>98</v>
      </c>
      <c r="E215" s="84"/>
      <c r="F215" s="84"/>
      <c r="G215" s="84"/>
      <c r="H215" s="84"/>
      <c r="I215" s="84"/>
      <c r="J215" s="84"/>
      <c r="K215" s="106"/>
      <c r="L215" s="106"/>
      <c r="M215" s="106"/>
      <c r="N215" s="106"/>
      <c r="O215" s="106"/>
      <c r="P215" s="106"/>
      <c r="Q215" s="106"/>
      <c r="R215" s="106"/>
      <c r="S215" s="106"/>
      <c r="T215" s="72"/>
      <c r="U215" s="88"/>
      <c r="V215" s="168">
        <v>0</v>
      </c>
      <c r="W215" s="169"/>
      <c r="X215" s="169"/>
      <c r="Y215" s="169"/>
      <c r="Z215" s="169"/>
      <c r="AA215" s="169"/>
      <c r="AB215" s="169"/>
      <c r="AC215" s="170"/>
      <c r="AD215" s="88"/>
      <c r="AE215" s="88"/>
      <c r="AF215" s="88"/>
      <c r="AG215" s="88"/>
      <c r="AH215" s="88"/>
      <c r="AI215" s="88"/>
      <c r="AJ215" s="88"/>
      <c r="AK215" s="88"/>
      <c r="AL215" s="88"/>
      <c r="AM215" s="88"/>
      <c r="AN215" s="88"/>
      <c r="AO215" s="88"/>
      <c r="AP215" s="88"/>
      <c r="AQ215" s="88"/>
      <c r="AR215" s="88"/>
      <c r="AS215" s="88"/>
      <c r="AT215" s="88"/>
      <c r="AU215" s="88"/>
      <c r="AV215" s="88"/>
      <c r="AW215" s="88"/>
      <c r="AX215" s="88"/>
      <c r="AY215" s="88"/>
      <c r="AZ215" s="88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</row>
    <row r="216" spans="1:76" s="45" customFormat="1" ht="4.5" customHeight="1" x14ac:dyDescent="0.3">
      <c r="B216" s="95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U216" s="96"/>
      <c r="V216" s="97"/>
      <c r="W216" s="97"/>
      <c r="X216" s="97"/>
      <c r="Y216" s="97"/>
      <c r="Z216" s="97"/>
      <c r="AA216" s="97"/>
      <c r="AB216" s="97"/>
      <c r="AC216" s="97"/>
      <c r="AD216" s="96"/>
      <c r="AE216" s="96"/>
      <c r="AF216" s="96"/>
      <c r="AG216" s="96"/>
      <c r="AH216" s="96"/>
      <c r="AI216" s="96"/>
      <c r="AJ216" s="96"/>
      <c r="AK216" s="96"/>
      <c r="AL216" s="96"/>
      <c r="AM216" s="96"/>
      <c r="AN216" s="96"/>
      <c r="AO216" s="96"/>
      <c r="AP216" s="96"/>
      <c r="AQ216" s="96"/>
      <c r="AR216" s="96"/>
      <c r="AS216" s="96"/>
      <c r="AT216" s="96"/>
      <c r="AU216" s="96"/>
      <c r="AV216" s="96"/>
      <c r="AW216" s="96"/>
      <c r="AX216" s="96"/>
      <c r="AY216" s="96"/>
      <c r="AZ216" s="96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</row>
    <row r="217" spans="1:76" s="16" customFormat="1" ht="12.75" customHeight="1" x14ac:dyDescent="0.3">
      <c r="A217" s="92"/>
      <c r="B217" s="87"/>
      <c r="C217" s="23"/>
      <c r="D217" s="105" t="s">
        <v>99</v>
      </c>
      <c r="E217" s="84"/>
      <c r="F217" s="84"/>
      <c r="G217" s="84"/>
      <c r="H217" s="84"/>
      <c r="I217" s="84"/>
      <c r="J217" s="84"/>
      <c r="K217" s="106"/>
      <c r="L217" s="106"/>
      <c r="M217" s="106"/>
      <c r="N217" s="106"/>
      <c r="O217" s="106"/>
      <c r="P217" s="106"/>
      <c r="Q217" s="106"/>
      <c r="R217" s="106"/>
      <c r="S217" s="106"/>
      <c r="T217" s="72"/>
      <c r="U217" s="88"/>
      <c r="V217" s="168">
        <v>0</v>
      </c>
      <c r="W217" s="169"/>
      <c r="X217" s="169"/>
      <c r="Y217" s="169"/>
      <c r="Z217" s="169"/>
      <c r="AA217" s="169"/>
      <c r="AB217" s="169"/>
      <c r="AC217" s="170"/>
      <c r="AD217" s="88"/>
      <c r="AE217" s="88"/>
      <c r="AF217" s="88"/>
      <c r="AG217" s="88"/>
      <c r="AH217" s="88"/>
      <c r="AI217" s="88"/>
      <c r="AJ217" s="88"/>
      <c r="AK217" s="88"/>
      <c r="AL217" s="88"/>
      <c r="AM217" s="88"/>
      <c r="AN217" s="88"/>
      <c r="AO217" s="88"/>
      <c r="AP217" s="88"/>
      <c r="AQ217" s="88"/>
      <c r="AR217" s="88"/>
      <c r="AS217" s="88"/>
      <c r="AT217" s="88"/>
      <c r="AU217" s="88"/>
      <c r="AV217" s="88"/>
      <c r="AW217" s="88"/>
      <c r="AX217" s="88"/>
      <c r="AY217" s="88"/>
      <c r="AZ217" s="88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</row>
    <row r="218" spans="1:76" s="45" customFormat="1" ht="4.5" customHeight="1" x14ac:dyDescent="0.3">
      <c r="B218" s="95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U218" s="96"/>
      <c r="V218" s="97"/>
      <c r="W218" s="97"/>
      <c r="X218" s="97"/>
      <c r="Y218" s="97"/>
      <c r="Z218" s="97"/>
      <c r="AA218" s="97"/>
      <c r="AB218" s="97"/>
      <c r="AC218" s="97"/>
      <c r="AD218" s="96"/>
      <c r="AE218" s="96"/>
      <c r="AF218" s="96"/>
      <c r="AG218" s="96"/>
      <c r="AH218" s="96"/>
      <c r="AI218" s="96"/>
      <c r="AJ218" s="96"/>
      <c r="AK218" s="96"/>
      <c r="AL218" s="96"/>
      <c r="AM218" s="96"/>
      <c r="AN218" s="96"/>
      <c r="AO218" s="96"/>
      <c r="AP218" s="96"/>
      <c r="AQ218" s="96"/>
      <c r="AR218" s="96"/>
      <c r="AS218" s="96"/>
      <c r="AT218" s="96"/>
      <c r="AU218" s="96"/>
      <c r="AV218" s="96"/>
      <c r="AW218" s="96"/>
      <c r="AX218" s="96"/>
      <c r="AY218" s="96"/>
      <c r="AZ218" s="96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/>
      <c r="BM218" s="44"/>
      <c r="BN218" s="44"/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</row>
    <row r="219" spans="1:76" s="16" customFormat="1" ht="12.75" customHeight="1" x14ac:dyDescent="0.3">
      <c r="A219" s="92"/>
      <c r="B219" s="87"/>
      <c r="C219" s="23"/>
      <c r="D219" s="105" t="s">
        <v>100</v>
      </c>
      <c r="E219" s="84"/>
      <c r="F219" s="84"/>
      <c r="G219" s="84"/>
      <c r="H219" s="84"/>
      <c r="I219" s="84"/>
      <c r="J219" s="84"/>
      <c r="K219" s="106"/>
      <c r="L219" s="106"/>
      <c r="M219" s="106"/>
      <c r="N219" s="106"/>
      <c r="O219" s="106"/>
      <c r="P219" s="106"/>
      <c r="Q219" s="106"/>
      <c r="R219" s="106"/>
      <c r="S219" s="106"/>
      <c r="T219" s="72"/>
      <c r="U219" s="88"/>
      <c r="V219" s="168">
        <v>0</v>
      </c>
      <c r="W219" s="169"/>
      <c r="X219" s="169"/>
      <c r="Y219" s="169"/>
      <c r="Z219" s="169"/>
      <c r="AA219" s="169"/>
      <c r="AB219" s="169"/>
      <c r="AC219" s="170"/>
      <c r="AD219" s="88"/>
      <c r="AE219" s="88"/>
      <c r="AF219" s="88"/>
      <c r="AG219" s="88"/>
      <c r="AH219" s="88"/>
      <c r="AI219" s="88"/>
      <c r="AJ219" s="88"/>
      <c r="AK219" s="88"/>
      <c r="AL219" s="88"/>
      <c r="AM219" s="88"/>
      <c r="AN219" s="88"/>
      <c r="AO219" s="88"/>
      <c r="AP219" s="88"/>
      <c r="AQ219" s="88"/>
      <c r="AR219" s="88"/>
      <c r="AS219" s="88"/>
      <c r="AT219" s="88"/>
      <c r="AU219" s="88"/>
      <c r="AV219" s="88"/>
      <c r="AW219" s="88"/>
      <c r="AX219" s="88"/>
      <c r="AY219" s="88"/>
      <c r="AZ219" s="88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  <c r="BM219" s="44"/>
      <c r="BN219" s="44"/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</row>
    <row r="220" spans="1:76" s="45" customFormat="1" ht="4.5" customHeight="1" x14ac:dyDescent="0.3">
      <c r="B220" s="95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U220" s="96"/>
      <c r="V220" s="97"/>
      <c r="W220" s="97"/>
      <c r="X220" s="97"/>
      <c r="Y220" s="97"/>
      <c r="Z220" s="97"/>
      <c r="AA220" s="97"/>
      <c r="AB220" s="97"/>
      <c r="AC220" s="97"/>
      <c r="AD220" s="96"/>
      <c r="AE220" s="96"/>
      <c r="AF220" s="96"/>
      <c r="AG220" s="96"/>
      <c r="AH220" s="96"/>
      <c r="AI220" s="96"/>
      <c r="AJ220" s="96"/>
      <c r="AK220" s="96"/>
      <c r="AL220" s="96"/>
      <c r="AM220" s="96"/>
      <c r="AN220" s="96"/>
      <c r="AO220" s="96"/>
      <c r="AP220" s="96"/>
      <c r="AQ220" s="96"/>
      <c r="AR220" s="96"/>
      <c r="AS220" s="96"/>
      <c r="AT220" s="96"/>
      <c r="AU220" s="96"/>
      <c r="AV220" s="96"/>
      <c r="AW220" s="96"/>
      <c r="AX220" s="96"/>
      <c r="AY220" s="96"/>
      <c r="AZ220" s="96"/>
      <c r="BC220" s="44"/>
      <c r="BD220" s="44"/>
      <c r="BE220" s="44"/>
      <c r="BF220" s="44"/>
      <c r="BG220" s="44"/>
      <c r="BH220" s="44"/>
      <c r="BI220" s="44"/>
      <c r="BJ220" s="44"/>
      <c r="BK220" s="44"/>
      <c r="BL220" s="44"/>
      <c r="BM220" s="44"/>
      <c r="BN220" s="44"/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</row>
    <row r="221" spans="1:76" s="16" customFormat="1" ht="12.75" customHeight="1" x14ac:dyDescent="0.3">
      <c r="A221" s="92"/>
      <c r="B221" s="87"/>
      <c r="C221" s="23"/>
      <c r="D221" s="184" t="s">
        <v>67</v>
      </c>
      <c r="E221" s="185"/>
      <c r="F221" s="185"/>
      <c r="G221" s="185"/>
      <c r="H221" s="185"/>
      <c r="I221" s="185"/>
      <c r="J221" s="185"/>
      <c r="K221" s="185"/>
      <c r="L221" s="185"/>
      <c r="M221" s="185"/>
      <c r="N221" s="185"/>
      <c r="O221" s="185"/>
      <c r="P221" s="185"/>
      <c r="Q221" s="185"/>
      <c r="R221" s="185"/>
      <c r="S221" s="186"/>
      <c r="T221" s="72"/>
      <c r="U221" s="88"/>
      <c r="V221" s="168">
        <v>0</v>
      </c>
      <c r="W221" s="169"/>
      <c r="X221" s="169"/>
      <c r="Y221" s="169"/>
      <c r="Z221" s="169"/>
      <c r="AA221" s="169"/>
      <c r="AB221" s="169"/>
      <c r="AC221" s="170"/>
      <c r="AD221" s="88"/>
      <c r="AE221" s="88"/>
      <c r="AF221" s="88"/>
      <c r="AG221" s="88"/>
      <c r="AH221" s="88"/>
      <c r="AI221" s="88"/>
      <c r="AJ221" s="88"/>
      <c r="AK221" s="88"/>
      <c r="AL221" s="88"/>
      <c r="AM221" s="88"/>
      <c r="AN221" s="88"/>
      <c r="AO221" s="88"/>
      <c r="AP221" s="88"/>
      <c r="AQ221" s="88"/>
      <c r="AR221" s="88"/>
      <c r="AS221" s="88"/>
      <c r="AT221" s="88"/>
      <c r="AU221" s="88"/>
      <c r="AV221" s="88"/>
      <c r="AW221" s="88"/>
      <c r="AX221" s="88"/>
      <c r="AY221" s="88"/>
      <c r="AZ221" s="88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</row>
    <row r="222" spans="1:76" s="45" customFormat="1" ht="4.5" customHeight="1" x14ac:dyDescent="0.3">
      <c r="B222" s="95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U222" s="96"/>
      <c r="V222" s="97"/>
      <c r="W222" s="97"/>
      <c r="X222" s="97"/>
      <c r="Y222" s="97"/>
      <c r="Z222" s="97"/>
      <c r="AA222" s="97"/>
      <c r="AB222" s="97"/>
      <c r="AC222" s="97"/>
      <c r="AD222" s="97"/>
      <c r="AE222" s="96"/>
      <c r="AF222" s="96"/>
      <c r="AG222" s="96"/>
      <c r="AH222" s="96"/>
      <c r="AI222" s="96"/>
      <c r="AJ222" s="96"/>
      <c r="AK222" s="96"/>
      <c r="AL222" s="96"/>
      <c r="AM222" s="96"/>
      <c r="AN222" s="96"/>
      <c r="AO222" s="96"/>
      <c r="AP222" s="96"/>
      <c r="AQ222" s="96"/>
      <c r="AR222" s="96"/>
      <c r="AS222" s="96"/>
      <c r="AT222" s="96"/>
      <c r="AU222" s="96"/>
      <c r="AV222" s="96"/>
      <c r="AW222" s="96"/>
      <c r="AX222" s="96"/>
      <c r="AY222" s="96"/>
      <c r="AZ222" s="96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</row>
    <row r="223" spans="1:76" s="16" customFormat="1" ht="12.75" customHeight="1" x14ac:dyDescent="0.3">
      <c r="A223" s="92"/>
      <c r="B223" s="87"/>
      <c r="C223" s="23"/>
      <c r="D223" s="193" t="s">
        <v>181</v>
      </c>
      <c r="E223" s="193"/>
      <c r="F223" s="193"/>
      <c r="G223" s="193"/>
      <c r="H223" s="193"/>
      <c r="I223" s="193"/>
      <c r="J223" s="193"/>
      <c r="K223" s="193"/>
      <c r="L223" s="193"/>
      <c r="M223" s="193"/>
      <c r="N223" s="193"/>
      <c r="O223" s="193"/>
      <c r="P223" s="193"/>
      <c r="Q223" s="193"/>
      <c r="R223" s="193"/>
      <c r="S223" s="193"/>
      <c r="T223" s="72"/>
      <c r="U223" s="114"/>
      <c r="V223" s="177">
        <f>SUM(V205:AC221)</f>
        <v>0</v>
      </c>
      <c r="W223" s="178"/>
      <c r="X223" s="178"/>
      <c r="Y223" s="178"/>
      <c r="Z223" s="178"/>
      <c r="AA223" s="178"/>
      <c r="AB223" s="178"/>
      <c r="AC223" s="179"/>
      <c r="AD223" s="88"/>
      <c r="AE223" s="88"/>
      <c r="AF223" s="88"/>
      <c r="AG223" s="88"/>
      <c r="AH223" s="88"/>
      <c r="AI223" s="88"/>
      <c r="AJ223" s="88"/>
      <c r="AK223" s="88"/>
      <c r="AL223" s="88"/>
      <c r="AM223" s="88"/>
      <c r="AN223" s="88"/>
      <c r="AO223" s="88"/>
      <c r="AP223" s="88"/>
      <c r="AQ223" s="88"/>
      <c r="AR223" s="88"/>
      <c r="AS223" s="88"/>
      <c r="AT223" s="88"/>
      <c r="AU223" s="88"/>
      <c r="AV223" s="88"/>
      <c r="AW223" s="88"/>
      <c r="AX223" s="88"/>
      <c r="AY223" s="88"/>
      <c r="AZ223" s="88"/>
      <c r="BB223" s="230"/>
      <c r="BC223" s="230"/>
      <c r="BD223" s="230"/>
      <c r="BE223" s="230"/>
      <c r="BF223" s="230"/>
      <c r="BG223" s="230"/>
      <c r="BH223" s="230"/>
      <c r="BI223" s="230"/>
      <c r="BJ223" s="44"/>
      <c r="BK223" s="44"/>
      <c r="BL223" s="44"/>
      <c r="BM223" s="44"/>
      <c r="BN223" s="44"/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</row>
    <row r="224" spans="1:76" s="45" customFormat="1" ht="4.5" customHeight="1" x14ac:dyDescent="0.3">
      <c r="B224" s="95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U224" s="96"/>
      <c r="V224" s="97"/>
      <c r="W224" s="97"/>
      <c r="X224" s="97"/>
      <c r="Y224" s="97"/>
      <c r="Z224" s="97"/>
      <c r="AA224" s="97"/>
      <c r="AB224" s="97"/>
      <c r="AC224" s="97"/>
      <c r="AD224" s="96"/>
      <c r="AE224" s="96"/>
      <c r="AF224" s="96"/>
      <c r="AG224" s="96"/>
      <c r="AH224" s="96"/>
      <c r="AI224" s="96"/>
      <c r="AJ224" s="96"/>
      <c r="AK224" s="96"/>
      <c r="AL224" s="96"/>
      <c r="AM224" s="96"/>
      <c r="AN224" s="96"/>
      <c r="AO224" s="96"/>
      <c r="AP224" s="96"/>
      <c r="AQ224" s="96"/>
      <c r="AR224" s="96"/>
      <c r="AS224" s="96"/>
      <c r="AT224" s="96"/>
      <c r="AU224" s="96"/>
      <c r="AV224" s="96"/>
      <c r="AW224" s="96"/>
      <c r="AX224" s="96"/>
      <c r="AY224" s="96"/>
      <c r="AZ224" s="96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</row>
    <row r="225" spans="1:76" s="16" customFormat="1" ht="5.25" customHeight="1" x14ac:dyDescent="0.3">
      <c r="A225" s="48"/>
      <c r="B225" s="48"/>
      <c r="C225" s="48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48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  <c r="AL225" s="49"/>
      <c r="AM225" s="49"/>
      <c r="AN225" s="49"/>
      <c r="AO225" s="49"/>
      <c r="AP225" s="49"/>
      <c r="AQ225" s="49"/>
      <c r="AR225" s="49"/>
      <c r="AS225" s="49"/>
      <c r="AT225" s="49"/>
      <c r="AU225" s="49"/>
      <c r="AV225" s="49"/>
      <c r="AW225" s="49"/>
      <c r="AX225" s="49"/>
      <c r="AY225" s="49"/>
      <c r="AZ225" s="49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</row>
    <row r="226" spans="1:76" s="85" customFormat="1" ht="26.25" customHeight="1" x14ac:dyDescent="0.3">
      <c r="A226" s="75"/>
      <c r="B226" s="74"/>
      <c r="C226" s="53"/>
      <c r="D226" s="167" t="s">
        <v>182</v>
      </c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09"/>
      <c r="U226" s="110"/>
      <c r="V226" s="181">
        <f>SUM(V205:AC221)</f>
        <v>0</v>
      </c>
      <c r="W226" s="222"/>
      <c r="X226" s="222"/>
      <c r="Y226" s="222"/>
      <c r="Z226" s="222"/>
      <c r="AA226" s="222"/>
      <c r="AB226" s="222"/>
      <c r="AC226" s="223"/>
      <c r="AD226" s="110"/>
      <c r="AE226" s="110"/>
      <c r="AF226" s="110"/>
      <c r="AG226" s="110"/>
      <c r="AH226" s="110"/>
      <c r="AI226" s="110"/>
      <c r="AJ226" s="110"/>
      <c r="AK226" s="110"/>
      <c r="AL226" s="110"/>
      <c r="AM226" s="110"/>
      <c r="AN226" s="110"/>
      <c r="AO226" s="110"/>
      <c r="AP226" s="110"/>
      <c r="AQ226" s="110"/>
      <c r="AR226" s="110"/>
      <c r="AS226" s="110"/>
      <c r="AT226" s="110"/>
      <c r="AU226" s="110"/>
      <c r="AV226" s="110"/>
      <c r="AW226" s="110"/>
      <c r="AX226" s="110"/>
      <c r="AY226" s="110"/>
      <c r="AZ226" s="110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</row>
    <row r="227" spans="1:76" s="45" customFormat="1" ht="8.25" customHeight="1" x14ac:dyDescent="0.3">
      <c r="A227" s="46"/>
      <c r="B227" s="47"/>
      <c r="C227" s="4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46"/>
      <c r="U227" s="50"/>
      <c r="V227" s="51"/>
      <c r="W227" s="51"/>
      <c r="X227" s="51"/>
      <c r="Y227" s="51"/>
      <c r="Z227" s="51"/>
      <c r="AA227" s="51"/>
      <c r="AB227" s="51"/>
      <c r="AC227" s="51"/>
      <c r="AD227" s="51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</row>
    <row r="228" spans="1:76" s="16" customFormat="1" ht="12.75" customHeight="1" x14ac:dyDescent="0.3">
      <c r="A228" s="116"/>
      <c r="B228" s="116"/>
      <c r="C228" s="116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116"/>
      <c r="AQ228" s="116"/>
      <c r="AR228" s="116"/>
      <c r="AS228" s="116"/>
      <c r="AT228" s="116"/>
      <c r="AU228" s="116"/>
      <c r="AV228" s="116"/>
      <c r="AW228" s="116"/>
      <c r="AX228" s="116"/>
      <c r="AY228" s="116"/>
      <c r="AZ228" s="116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</row>
    <row r="229" spans="1:76" s="45" customFormat="1" ht="4.5" customHeight="1" x14ac:dyDescent="0.3">
      <c r="A229" s="100"/>
      <c r="B229" s="101"/>
      <c r="C229" s="10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100"/>
      <c r="U229" s="102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2"/>
      <c r="AF229" s="102"/>
      <c r="AG229" s="102"/>
      <c r="AH229" s="102"/>
      <c r="AI229" s="102"/>
      <c r="AJ229" s="102"/>
      <c r="AK229" s="102"/>
      <c r="AL229" s="102"/>
      <c r="AM229" s="102"/>
      <c r="AN229" s="102"/>
      <c r="AO229" s="102"/>
      <c r="AP229" s="102"/>
      <c r="AQ229" s="102"/>
      <c r="AR229" s="102"/>
      <c r="AS229" s="102"/>
      <c r="AT229" s="102"/>
      <c r="AU229" s="102"/>
      <c r="AV229" s="102"/>
      <c r="AW229" s="102"/>
      <c r="AX229" s="102"/>
      <c r="AY229" s="102"/>
      <c r="AZ229" s="102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</row>
    <row r="230" spans="1:76" s="16" customFormat="1" ht="16.5" customHeight="1" x14ac:dyDescent="0.3">
      <c r="A230" s="75"/>
      <c r="B230" s="74" t="s">
        <v>101</v>
      </c>
      <c r="C230" s="53" t="s">
        <v>16</v>
      </c>
      <c r="D230" s="180" t="s">
        <v>184</v>
      </c>
      <c r="E230" s="180"/>
      <c r="F230" s="180"/>
      <c r="G230" s="180"/>
      <c r="H230" s="180"/>
      <c r="I230" s="180"/>
      <c r="J230" s="180"/>
      <c r="K230" s="180"/>
      <c r="L230" s="180"/>
      <c r="M230" s="180"/>
      <c r="N230" s="180"/>
      <c r="O230" s="180"/>
      <c r="P230" s="180"/>
      <c r="Q230" s="180"/>
      <c r="R230" s="180"/>
      <c r="S230" s="180"/>
      <c r="T230" s="72"/>
      <c r="U230" s="88"/>
      <c r="V230" s="174" t="s">
        <v>56</v>
      </c>
      <c r="W230" s="175"/>
      <c r="X230" s="175"/>
      <c r="Y230" s="175"/>
      <c r="Z230" s="175"/>
      <c r="AA230" s="175"/>
      <c r="AB230" s="175"/>
      <c r="AC230" s="176"/>
      <c r="AD230" s="104"/>
      <c r="AE230" s="104"/>
      <c r="AF230" s="88"/>
      <c r="AG230" s="88"/>
      <c r="AH230" s="88"/>
      <c r="AI230" s="88"/>
      <c r="AJ230" s="88"/>
      <c r="AK230" s="88"/>
      <c r="AL230" s="88"/>
      <c r="AM230" s="88"/>
      <c r="AN230" s="88"/>
      <c r="AO230" s="88"/>
      <c r="AP230" s="88"/>
      <c r="AQ230" s="88"/>
      <c r="AR230" s="88"/>
      <c r="AS230" s="88"/>
      <c r="AT230" s="88"/>
      <c r="AU230" s="88"/>
      <c r="AV230" s="88"/>
      <c r="AW230" s="88"/>
      <c r="AX230" s="88"/>
      <c r="AY230" s="88"/>
      <c r="AZ230" s="88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</row>
    <row r="231" spans="1:76" s="45" customFormat="1" ht="4.5" customHeight="1" x14ac:dyDescent="0.3">
      <c r="B231" s="95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U231" s="96"/>
      <c r="V231" s="97"/>
      <c r="W231" s="97"/>
      <c r="X231" s="97"/>
      <c r="Y231" s="97"/>
      <c r="Z231" s="97"/>
      <c r="AA231" s="97"/>
      <c r="AB231" s="97"/>
      <c r="AC231" s="97"/>
      <c r="AD231" s="97"/>
      <c r="AE231" s="96"/>
      <c r="AF231" s="96"/>
      <c r="AG231" s="96"/>
      <c r="AH231" s="96"/>
      <c r="AI231" s="96"/>
      <c r="AJ231" s="96"/>
      <c r="AK231" s="96"/>
      <c r="AL231" s="96"/>
      <c r="AM231" s="96"/>
      <c r="AN231" s="96"/>
      <c r="AO231" s="96"/>
      <c r="AP231" s="96"/>
      <c r="AQ231" s="96"/>
      <c r="AR231" s="96"/>
      <c r="AS231" s="96"/>
      <c r="AT231" s="96"/>
      <c r="AU231" s="96"/>
      <c r="AV231" s="96"/>
      <c r="AW231" s="96"/>
      <c r="AX231" s="96"/>
      <c r="AY231" s="96"/>
      <c r="AZ231" s="96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</row>
    <row r="232" spans="1:76" s="16" customFormat="1" ht="12.75" customHeight="1" x14ac:dyDescent="0.3">
      <c r="A232" s="92"/>
      <c r="D232" s="105" t="s">
        <v>103</v>
      </c>
      <c r="E232" s="84"/>
      <c r="F232" s="84"/>
      <c r="G232" s="84"/>
      <c r="H232" s="84"/>
      <c r="I232" s="84"/>
      <c r="J232" s="84"/>
      <c r="K232" s="106"/>
      <c r="L232" s="106"/>
      <c r="M232" s="106"/>
      <c r="N232" s="106"/>
      <c r="O232" s="106"/>
      <c r="P232" s="106"/>
      <c r="Q232" s="106"/>
      <c r="R232" s="106"/>
      <c r="S232" s="106"/>
      <c r="T232" s="72"/>
      <c r="U232" s="88"/>
      <c r="V232" s="168">
        <v>0</v>
      </c>
      <c r="W232" s="169"/>
      <c r="X232" s="169"/>
      <c r="Y232" s="169"/>
      <c r="Z232" s="169"/>
      <c r="AA232" s="169"/>
      <c r="AB232" s="169"/>
      <c r="AC232" s="170"/>
      <c r="AD232" s="88"/>
      <c r="AE232" s="88"/>
      <c r="AF232" s="88"/>
      <c r="AG232" s="88"/>
      <c r="AH232" s="88"/>
      <c r="AI232" s="88"/>
      <c r="AJ232" s="88"/>
      <c r="AK232" s="88"/>
      <c r="AL232" s="88"/>
      <c r="AM232" s="88"/>
      <c r="AN232" s="88"/>
      <c r="AO232" s="88"/>
      <c r="AP232" s="88"/>
      <c r="AQ232" s="88"/>
      <c r="AR232" s="88"/>
      <c r="AS232" s="88"/>
      <c r="AT232" s="88"/>
      <c r="AU232" s="88"/>
      <c r="AV232" s="88"/>
      <c r="AW232" s="88"/>
      <c r="AX232" s="88"/>
      <c r="AY232" s="88"/>
      <c r="AZ232" s="88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</row>
    <row r="233" spans="1:76" s="45" customFormat="1" ht="4.5" customHeight="1" x14ac:dyDescent="0.3">
      <c r="B233" s="95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U233" s="96"/>
      <c r="V233" s="97"/>
      <c r="W233" s="97"/>
      <c r="X233" s="97"/>
      <c r="Y233" s="97"/>
      <c r="Z233" s="97"/>
      <c r="AA233" s="97"/>
      <c r="AB233" s="97"/>
      <c r="AC233" s="97"/>
      <c r="AD233" s="96"/>
      <c r="AE233" s="96"/>
      <c r="AF233" s="96"/>
      <c r="AG233" s="96"/>
      <c r="AH233" s="96"/>
      <c r="AI233" s="96"/>
      <c r="AJ233" s="96"/>
      <c r="AK233" s="96"/>
      <c r="AL233" s="96"/>
      <c r="AM233" s="96"/>
      <c r="AN233" s="96"/>
      <c r="AO233" s="96"/>
      <c r="AP233" s="96"/>
      <c r="AQ233" s="96"/>
      <c r="AR233" s="96"/>
      <c r="AS233" s="96"/>
      <c r="AT233" s="96"/>
      <c r="AU233" s="96"/>
      <c r="AV233" s="96"/>
      <c r="AW233" s="96"/>
      <c r="AX233" s="96"/>
      <c r="AY233" s="96"/>
      <c r="AZ233" s="96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</row>
    <row r="234" spans="1:76" s="16" customFormat="1" ht="12.75" customHeight="1" x14ac:dyDescent="0.3">
      <c r="A234" s="92"/>
      <c r="B234" s="87"/>
      <c r="C234" s="23"/>
      <c r="D234" s="105" t="s">
        <v>104</v>
      </c>
      <c r="E234" s="84"/>
      <c r="F234" s="84"/>
      <c r="G234" s="84"/>
      <c r="H234" s="84"/>
      <c r="I234" s="84"/>
      <c r="J234" s="84"/>
      <c r="K234" s="106"/>
      <c r="L234" s="106"/>
      <c r="M234" s="106"/>
      <c r="N234" s="106"/>
      <c r="O234" s="106"/>
      <c r="P234" s="106"/>
      <c r="Q234" s="106"/>
      <c r="R234" s="106"/>
      <c r="S234" s="106"/>
      <c r="T234" s="72"/>
      <c r="U234" s="88"/>
      <c r="V234" s="168">
        <v>0</v>
      </c>
      <c r="W234" s="169"/>
      <c r="X234" s="169"/>
      <c r="Y234" s="169"/>
      <c r="Z234" s="169"/>
      <c r="AA234" s="169"/>
      <c r="AB234" s="169"/>
      <c r="AC234" s="170"/>
      <c r="AD234" s="88"/>
      <c r="AE234" s="88"/>
      <c r="AF234" s="88"/>
      <c r="AG234" s="88"/>
      <c r="AH234" s="88"/>
      <c r="AI234" s="88"/>
      <c r="AJ234" s="88"/>
      <c r="AK234" s="88"/>
      <c r="AL234" s="88"/>
      <c r="AM234" s="88"/>
      <c r="AN234" s="88"/>
      <c r="AO234" s="88"/>
      <c r="AP234" s="88"/>
      <c r="AQ234" s="88"/>
      <c r="AR234" s="88"/>
      <c r="AS234" s="88"/>
      <c r="AT234" s="88"/>
      <c r="AU234" s="88"/>
      <c r="AV234" s="88"/>
      <c r="AW234" s="88"/>
      <c r="AX234" s="88"/>
      <c r="AY234" s="88"/>
      <c r="AZ234" s="88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</row>
    <row r="235" spans="1:76" s="45" customFormat="1" ht="4.5" customHeight="1" x14ac:dyDescent="0.3">
      <c r="B235" s="95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U235" s="96"/>
      <c r="V235" s="97"/>
      <c r="W235" s="97"/>
      <c r="X235" s="97"/>
      <c r="Y235" s="97"/>
      <c r="Z235" s="97"/>
      <c r="AA235" s="97"/>
      <c r="AB235" s="97"/>
      <c r="AC235" s="97"/>
      <c r="AD235" s="96"/>
      <c r="AE235" s="96"/>
      <c r="AF235" s="96"/>
      <c r="AG235" s="96"/>
      <c r="AH235" s="96"/>
      <c r="AI235" s="96"/>
      <c r="AJ235" s="96"/>
      <c r="AK235" s="96"/>
      <c r="AL235" s="96"/>
      <c r="AM235" s="96"/>
      <c r="AN235" s="96"/>
      <c r="AO235" s="96"/>
      <c r="AP235" s="96"/>
      <c r="AQ235" s="96"/>
      <c r="AR235" s="96"/>
      <c r="AS235" s="96"/>
      <c r="AT235" s="96"/>
      <c r="AU235" s="96"/>
      <c r="AV235" s="96"/>
      <c r="AW235" s="96"/>
      <c r="AX235" s="96"/>
      <c r="AY235" s="96"/>
      <c r="AZ235" s="96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44"/>
      <c r="BN235" s="44"/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</row>
    <row r="236" spans="1:76" s="16" customFormat="1" ht="12.75" customHeight="1" x14ac:dyDescent="0.3">
      <c r="A236" s="92"/>
      <c r="B236" s="87"/>
      <c r="C236" s="23"/>
      <c r="D236" s="105" t="s">
        <v>105</v>
      </c>
      <c r="E236" s="84"/>
      <c r="F236" s="84"/>
      <c r="G236" s="84"/>
      <c r="H236" s="84"/>
      <c r="I236" s="84"/>
      <c r="J236" s="84"/>
      <c r="K236" s="106"/>
      <c r="L236" s="106"/>
      <c r="M236" s="106"/>
      <c r="N236" s="106"/>
      <c r="O236" s="106"/>
      <c r="P236" s="106"/>
      <c r="Q236" s="106"/>
      <c r="R236" s="106"/>
      <c r="S236" s="106"/>
      <c r="T236" s="72"/>
      <c r="U236" s="88"/>
      <c r="V236" s="168">
        <v>0</v>
      </c>
      <c r="W236" s="169"/>
      <c r="X236" s="169"/>
      <c r="Y236" s="169"/>
      <c r="Z236" s="169"/>
      <c r="AA236" s="169"/>
      <c r="AB236" s="169"/>
      <c r="AC236" s="170"/>
      <c r="AD236" s="88"/>
      <c r="AE236" s="88"/>
      <c r="AF236" s="88"/>
      <c r="AG236" s="88"/>
      <c r="AH236" s="88"/>
      <c r="AI236" s="88"/>
      <c r="AJ236" s="88"/>
      <c r="AK236" s="88"/>
      <c r="AL236" s="88"/>
      <c r="AM236" s="88"/>
      <c r="AN236" s="88"/>
      <c r="AO236" s="88"/>
      <c r="AP236" s="88"/>
      <c r="AQ236" s="88"/>
      <c r="AR236" s="88"/>
      <c r="AS236" s="88"/>
      <c r="AT236" s="88"/>
      <c r="AU236" s="88"/>
      <c r="AV236" s="88"/>
      <c r="AW236" s="88"/>
      <c r="AX236" s="88"/>
      <c r="AY236" s="88"/>
      <c r="AZ236" s="88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</row>
    <row r="237" spans="1:76" s="45" customFormat="1" ht="4.5" customHeight="1" x14ac:dyDescent="0.3">
      <c r="B237" s="95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U237" s="96"/>
      <c r="V237" s="97"/>
      <c r="W237" s="97"/>
      <c r="X237" s="97"/>
      <c r="Y237" s="97"/>
      <c r="Z237" s="97"/>
      <c r="AA237" s="97"/>
      <c r="AB237" s="97"/>
      <c r="AC237" s="97"/>
      <c r="AD237" s="96"/>
      <c r="AE237" s="96"/>
      <c r="AF237" s="96"/>
      <c r="AG237" s="96"/>
      <c r="AH237" s="96"/>
      <c r="AI237" s="96"/>
      <c r="AJ237" s="96"/>
      <c r="AK237" s="96"/>
      <c r="AL237" s="96"/>
      <c r="AM237" s="96"/>
      <c r="AN237" s="96"/>
      <c r="AO237" s="96"/>
      <c r="AP237" s="96"/>
      <c r="AQ237" s="96"/>
      <c r="AR237" s="96"/>
      <c r="AS237" s="96"/>
      <c r="AT237" s="96"/>
      <c r="AU237" s="96"/>
      <c r="AV237" s="96"/>
      <c r="AW237" s="96"/>
      <c r="AX237" s="96"/>
      <c r="AY237" s="96"/>
      <c r="AZ237" s="96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</row>
    <row r="238" spans="1:76" s="16" customFormat="1" ht="12.75" customHeight="1" x14ac:dyDescent="0.3">
      <c r="A238" s="92"/>
      <c r="B238" s="87"/>
      <c r="C238" s="23"/>
      <c r="D238" s="105" t="s">
        <v>183</v>
      </c>
      <c r="E238" s="84"/>
      <c r="F238" s="84"/>
      <c r="G238" s="84"/>
      <c r="H238" s="84"/>
      <c r="I238" s="84"/>
      <c r="J238" s="84"/>
      <c r="K238" s="106"/>
      <c r="L238" s="106"/>
      <c r="M238" s="106"/>
      <c r="N238" s="106"/>
      <c r="O238" s="106"/>
      <c r="P238" s="106"/>
      <c r="Q238" s="106"/>
      <c r="R238" s="106"/>
      <c r="S238" s="106"/>
      <c r="T238" s="72"/>
      <c r="U238" s="88"/>
      <c r="V238" s="168">
        <v>0</v>
      </c>
      <c r="W238" s="169"/>
      <c r="X238" s="169"/>
      <c r="Y238" s="169"/>
      <c r="Z238" s="169"/>
      <c r="AA238" s="169"/>
      <c r="AB238" s="169"/>
      <c r="AC238" s="170"/>
      <c r="AD238" s="88"/>
      <c r="AE238" s="88"/>
      <c r="AF238" s="88"/>
      <c r="AG238" s="88"/>
      <c r="AH238" s="88"/>
      <c r="AI238" s="88"/>
      <c r="AJ238" s="88"/>
      <c r="AK238" s="88"/>
      <c r="AL238" s="88"/>
      <c r="AM238" s="88"/>
      <c r="AN238" s="88"/>
      <c r="AO238" s="88"/>
      <c r="AP238" s="88"/>
      <c r="AQ238" s="88"/>
      <c r="AR238" s="88"/>
      <c r="AS238" s="88"/>
      <c r="AT238" s="88"/>
      <c r="AU238" s="88"/>
      <c r="AV238" s="88"/>
      <c r="AW238" s="88"/>
      <c r="AX238" s="88"/>
      <c r="AY238" s="88"/>
      <c r="AZ238" s="88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</row>
    <row r="239" spans="1:76" s="45" customFormat="1" ht="4.5" customHeight="1" x14ac:dyDescent="0.3">
      <c r="B239" s="95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U239" s="96"/>
      <c r="V239" s="97"/>
      <c r="W239" s="97"/>
      <c r="X239" s="97"/>
      <c r="Y239" s="97"/>
      <c r="Z239" s="97"/>
      <c r="AA239" s="97"/>
      <c r="AB239" s="97"/>
      <c r="AC239" s="97"/>
      <c r="AD239" s="96"/>
      <c r="AE239" s="96"/>
      <c r="AF239" s="96"/>
      <c r="AG239" s="96"/>
      <c r="AH239" s="96"/>
      <c r="AI239" s="96"/>
      <c r="AJ239" s="96"/>
      <c r="AK239" s="96"/>
      <c r="AL239" s="96"/>
      <c r="AM239" s="96"/>
      <c r="AN239" s="96"/>
      <c r="AO239" s="96"/>
      <c r="AP239" s="96"/>
      <c r="AQ239" s="96"/>
      <c r="AR239" s="96"/>
      <c r="AS239" s="96"/>
      <c r="AT239" s="96"/>
      <c r="AU239" s="96"/>
      <c r="AV239" s="96"/>
      <c r="AW239" s="96"/>
      <c r="AX239" s="96"/>
      <c r="AY239" s="96"/>
      <c r="AZ239" s="96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</row>
    <row r="240" spans="1:76" s="16" customFormat="1" ht="12.75" customHeight="1" x14ac:dyDescent="0.3">
      <c r="A240" s="92"/>
      <c r="B240" s="87"/>
      <c r="C240" s="23"/>
      <c r="D240" s="228" t="s">
        <v>107</v>
      </c>
      <c r="E240" s="228"/>
      <c r="F240" s="228"/>
      <c r="G240" s="228"/>
      <c r="H240" s="228"/>
      <c r="I240" s="228"/>
      <c r="J240" s="228"/>
      <c r="K240" s="228"/>
      <c r="L240" s="228"/>
      <c r="M240" s="228"/>
      <c r="N240" s="228"/>
      <c r="O240" s="228"/>
      <c r="P240" s="228"/>
      <c r="Q240" s="228"/>
      <c r="R240" s="228"/>
      <c r="S240" s="228"/>
      <c r="T240" s="72"/>
      <c r="U240" s="88"/>
      <c r="V240" s="168">
        <v>0</v>
      </c>
      <c r="W240" s="169"/>
      <c r="X240" s="169"/>
      <c r="Y240" s="169"/>
      <c r="Z240" s="169"/>
      <c r="AA240" s="169"/>
      <c r="AB240" s="169"/>
      <c r="AC240" s="170"/>
      <c r="AD240" s="88"/>
      <c r="AE240" s="88"/>
      <c r="AF240" s="88"/>
      <c r="AG240" s="88"/>
      <c r="AH240" s="88"/>
      <c r="AI240" s="88"/>
      <c r="AJ240" s="88"/>
      <c r="AK240" s="88"/>
      <c r="AL240" s="88"/>
      <c r="AM240" s="88"/>
      <c r="AN240" s="88"/>
      <c r="AO240" s="88"/>
      <c r="AP240" s="88"/>
      <c r="AQ240" s="88"/>
      <c r="AR240" s="88"/>
      <c r="AS240" s="88"/>
      <c r="AT240" s="88"/>
      <c r="AU240" s="88"/>
      <c r="AV240" s="88"/>
      <c r="AW240" s="88"/>
      <c r="AX240" s="88"/>
      <c r="AY240" s="88"/>
      <c r="AZ240" s="88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</row>
    <row r="241" spans="1:76" s="45" customFormat="1" ht="4.5" customHeight="1" x14ac:dyDescent="0.3">
      <c r="B241" s="95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U241" s="96"/>
      <c r="V241" s="97"/>
      <c r="W241" s="97"/>
      <c r="X241" s="97"/>
      <c r="Y241" s="97"/>
      <c r="Z241" s="97"/>
      <c r="AA241" s="97"/>
      <c r="AB241" s="97"/>
      <c r="AC241" s="97"/>
      <c r="AD241" s="96"/>
      <c r="AE241" s="96"/>
      <c r="AF241" s="96"/>
      <c r="AG241" s="96"/>
      <c r="AH241" s="96"/>
      <c r="AI241" s="96"/>
      <c r="AJ241" s="96"/>
      <c r="AK241" s="96"/>
      <c r="AL241" s="96"/>
      <c r="AM241" s="96"/>
      <c r="AN241" s="96"/>
      <c r="AO241" s="96"/>
      <c r="AP241" s="96"/>
      <c r="AQ241" s="96"/>
      <c r="AR241" s="96"/>
      <c r="AS241" s="96"/>
      <c r="AT241" s="96"/>
      <c r="AU241" s="96"/>
      <c r="AV241" s="96"/>
      <c r="AW241" s="96"/>
      <c r="AX241" s="96"/>
      <c r="AY241" s="96"/>
      <c r="AZ241" s="96"/>
      <c r="BC241" s="44"/>
      <c r="BD241" s="44"/>
      <c r="BE241" s="44"/>
      <c r="BF241" s="44"/>
      <c r="BG241" s="44"/>
      <c r="BH241" s="44"/>
      <c r="BI241" s="44"/>
      <c r="BJ241" s="44"/>
      <c r="BK241" s="44"/>
      <c r="BL241" s="44"/>
      <c r="BM241" s="44"/>
      <c r="BN241" s="44"/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</row>
    <row r="242" spans="1:76" s="16" customFormat="1" ht="12.75" customHeight="1" x14ac:dyDescent="0.3">
      <c r="A242" s="92"/>
      <c r="B242" s="87"/>
      <c r="C242" s="23"/>
      <c r="D242" s="228" t="s">
        <v>108</v>
      </c>
      <c r="E242" s="228"/>
      <c r="F242" s="228"/>
      <c r="G242" s="228"/>
      <c r="H242" s="228"/>
      <c r="I242" s="228"/>
      <c r="J242" s="228"/>
      <c r="K242" s="228"/>
      <c r="L242" s="228"/>
      <c r="M242" s="228"/>
      <c r="N242" s="228"/>
      <c r="O242" s="228"/>
      <c r="P242" s="228"/>
      <c r="Q242" s="228"/>
      <c r="R242" s="228"/>
      <c r="S242" s="228"/>
      <c r="T242" s="72"/>
      <c r="U242" s="88"/>
      <c r="V242" s="168">
        <v>0</v>
      </c>
      <c r="W242" s="169"/>
      <c r="X242" s="169"/>
      <c r="Y242" s="169"/>
      <c r="Z242" s="169"/>
      <c r="AA242" s="169"/>
      <c r="AB242" s="169"/>
      <c r="AC242" s="170"/>
      <c r="AD242" s="88"/>
      <c r="AE242" s="88"/>
      <c r="AF242" s="88"/>
      <c r="AG242" s="88"/>
      <c r="AH242" s="88"/>
      <c r="AI242" s="88"/>
      <c r="AJ242" s="88"/>
      <c r="AK242" s="88"/>
      <c r="AL242" s="88"/>
      <c r="AM242" s="88"/>
      <c r="AN242" s="88"/>
      <c r="AO242" s="88"/>
      <c r="AP242" s="88"/>
      <c r="AQ242" s="88"/>
      <c r="AR242" s="88"/>
      <c r="AS242" s="88"/>
      <c r="AT242" s="88"/>
      <c r="AU242" s="88"/>
      <c r="AV242" s="88"/>
      <c r="AW242" s="88"/>
      <c r="AX242" s="88"/>
      <c r="AY242" s="88"/>
      <c r="AZ242" s="88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</row>
    <row r="243" spans="1:76" s="45" customFormat="1" ht="4.5" customHeight="1" x14ac:dyDescent="0.3">
      <c r="B243" s="95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U243" s="96"/>
      <c r="V243" s="97"/>
      <c r="W243" s="97"/>
      <c r="X243" s="97"/>
      <c r="Y243" s="97"/>
      <c r="Z243" s="97"/>
      <c r="AA243" s="97"/>
      <c r="AB243" s="97"/>
      <c r="AC243" s="97"/>
      <c r="AD243" s="96"/>
      <c r="AE243" s="96"/>
      <c r="AF243" s="96"/>
      <c r="AG243" s="96"/>
      <c r="AH243" s="96"/>
      <c r="AI243" s="96"/>
      <c r="AJ243" s="96"/>
      <c r="AK243" s="96"/>
      <c r="AL243" s="96"/>
      <c r="AM243" s="96"/>
      <c r="AN243" s="96"/>
      <c r="AO243" s="96"/>
      <c r="AP243" s="96"/>
      <c r="AQ243" s="96"/>
      <c r="AR243" s="96"/>
      <c r="AS243" s="96"/>
      <c r="AT243" s="96"/>
      <c r="AU243" s="96"/>
      <c r="AV243" s="96"/>
      <c r="AW243" s="96"/>
      <c r="AX243" s="96"/>
      <c r="AY243" s="96"/>
      <c r="AZ243" s="96"/>
      <c r="BC243" s="44"/>
      <c r="BD243" s="44"/>
      <c r="BE243" s="44"/>
      <c r="BF243" s="44"/>
      <c r="BG243" s="44"/>
      <c r="BH243" s="44"/>
      <c r="BI243" s="44"/>
      <c r="BJ243" s="44"/>
      <c r="BK243" s="44"/>
      <c r="BL243" s="44"/>
      <c r="BM243" s="44"/>
      <c r="BN243" s="44"/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</row>
    <row r="244" spans="1:76" s="16" customFormat="1" ht="12.75" customHeight="1" x14ac:dyDescent="0.3">
      <c r="A244" s="92"/>
      <c r="B244" s="87"/>
      <c r="C244" s="23"/>
      <c r="D244" s="105" t="s">
        <v>109</v>
      </c>
      <c r="E244" s="84"/>
      <c r="F244" s="84"/>
      <c r="G244" s="84"/>
      <c r="H244" s="84"/>
      <c r="I244" s="84"/>
      <c r="J244" s="84"/>
      <c r="K244" s="106"/>
      <c r="L244" s="106"/>
      <c r="M244" s="106"/>
      <c r="N244" s="106"/>
      <c r="O244" s="106"/>
      <c r="P244" s="106"/>
      <c r="Q244" s="106"/>
      <c r="R244" s="106"/>
      <c r="S244" s="106"/>
      <c r="T244" s="72"/>
      <c r="U244" s="88"/>
      <c r="V244" s="168">
        <v>0</v>
      </c>
      <c r="W244" s="169"/>
      <c r="X244" s="169"/>
      <c r="Y244" s="169"/>
      <c r="Z244" s="169"/>
      <c r="AA244" s="169"/>
      <c r="AB244" s="169"/>
      <c r="AC244" s="170"/>
      <c r="AD244" s="88"/>
      <c r="AE244" s="88"/>
      <c r="AF244" s="88"/>
      <c r="AG244" s="88"/>
      <c r="AH244" s="88"/>
      <c r="AI244" s="88"/>
      <c r="AJ244" s="88"/>
      <c r="AK244" s="88"/>
      <c r="AL244" s="88"/>
      <c r="AM244" s="88"/>
      <c r="AN244" s="88"/>
      <c r="AO244" s="88"/>
      <c r="AP244" s="88"/>
      <c r="AQ244" s="88"/>
      <c r="AR244" s="88"/>
      <c r="AS244" s="88"/>
      <c r="AT244" s="88"/>
      <c r="AU244" s="88"/>
      <c r="AV244" s="88"/>
      <c r="AW244" s="88"/>
      <c r="AX244" s="88"/>
      <c r="AY244" s="88"/>
      <c r="AZ244" s="88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</row>
    <row r="245" spans="1:76" s="45" customFormat="1" ht="4.5" customHeight="1" x14ac:dyDescent="0.3">
      <c r="B245" s="95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U245" s="96"/>
      <c r="V245" s="97"/>
      <c r="W245" s="97"/>
      <c r="X245" s="97"/>
      <c r="Y245" s="97"/>
      <c r="Z245" s="97"/>
      <c r="AA245" s="97"/>
      <c r="AB245" s="97"/>
      <c r="AC245" s="97"/>
      <c r="AD245" s="96"/>
      <c r="AE245" s="96"/>
      <c r="AF245" s="96"/>
      <c r="AG245" s="96"/>
      <c r="AH245" s="96"/>
      <c r="AI245" s="96"/>
      <c r="AJ245" s="96"/>
      <c r="AK245" s="96"/>
      <c r="AL245" s="96"/>
      <c r="AM245" s="96"/>
      <c r="AN245" s="96"/>
      <c r="AO245" s="96"/>
      <c r="AP245" s="96"/>
      <c r="AQ245" s="96"/>
      <c r="AR245" s="96"/>
      <c r="AS245" s="96"/>
      <c r="AT245" s="96"/>
      <c r="AU245" s="96"/>
      <c r="AV245" s="96"/>
      <c r="AW245" s="96"/>
      <c r="AX245" s="96"/>
      <c r="AY245" s="96"/>
      <c r="AZ245" s="96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</row>
    <row r="246" spans="1:76" s="16" customFormat="1" ht="12.75" customHeight="1" x14ac:dyDescent="0.3">
      <c r="A246" s="92"/>
      <c r="B246" s="87"/>
      <c r="C246" s="23"/>
      <c r="D246" s="228" t="s">
        <v>110</v>
      </c>
      <c r="E246" s="228"/>
      <c r="F246" s="228"/>
      <c r="G246" s="228"/>
      <c r="H246" s="228"/>
      <c r="I246" s="228"/>
      <c r="J246" s="228"/>
      <c r="K246" s="228"/>
      <c r="L246" s="228"/>
      <c r="M246" s="228"/>
      <c r="N246" s="228"/>
      <c r="O246" s="228"/>
      <c r="P246" s="228"/>
      <c r="Q246" s="228"/>
      <c r="R246" s="228"/>
      <c r="S246" s="228"/>
      <c r="T246" s="72"/>
      <c r="U246" s="88"/>
      <c r="V246" s="168">
        <v>0</v>
      </c>
      <c r="W246" s="169"/>
      <c r="X246" s="169"/>
      <c r="Y246" s="169"/>
      <c r="Z246" s="169"/>
      <c r="AA246" s="169"/>
      <c r="AB246" s="169"/>
      <c r="AC246" s="170"/>
      <c r="AD246" s="88"/>
      <c r="AE246" s="88"/>
      <c r="AF246" s="88"/>
      <c r="AG246" s="88"/>
      <c r="AH246" s="88"/>
      <c r="AI246" s="88"/>
      <c r="AJ246" s="88"/>
      <c r="AK246" s="88"/>
      <c r="AL246" s="88"/>
      <c r="AM246" s="88"/>
      <c r="AN246" s="88"/>
      <c r="AO246" s="88"/>
      <c r="AP246" s="88"/>
      <c r="AQ246" s="88"/>
      <c r="AR246" s="88"/>
      <c r="AS246" s="88"/>
      <c r="AT246" s="88"/>
      <c r="AU246" s="88"/>
      <c r="AV246" s="88"/>
      <c r="AW246" s="88"/>
      <c r="AX246" s="88"/>
      <c r="AY246" s="88"/>
      <c r="AZ246" s="88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</row>
    <row r="247" spans="1:76" s="45" customFormat="1" ht="4.5" customHeight="1" x14ac:dyDescent="0.3">
      <c r="B247" s="95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U247" s="96"/>
      <c r="V247" s="97"/>
      <c r="W247" s="97"/>
      <c r="X247" s="97"/>
      <c r="Y247" s="97"/>
      <c r="Z247" s="97"/>
      <c r="AA247" s="97"/>
      <c r="AB247" s="97"/>
      <c r="AC247" s="97"/>
      <c r="AD247" s="96"/>
      <c r="AE247" s="96"/>
      <c r="AF247" s="96"/>
      <c r="AG247" s="96"/>
      <c r="AH247" s="96"/>
      <c r="AI247" s="96"/>
      <c r="AJ247" s="96"/>
      <c r="AK247" s="96"/>
      <c r="AL247" s="96"/>
      <c r="AM247" s="96"/>
      <c r="AN247" s="96"/>
      <c r="AO247" s="96"/>
      <c r="AP247" s="96"/>
      <c r="AQ247" s="96"/>
      <c r="AR247" s="96"/>
      <c r="AS247" s="96"/>
      <c r="AT247" s="96"/>
      <c r="AU247" s="96"/>
      <c r="AV247" s="96"/>
      <c r="AW247" s="96"/>
      <c r="AX247" s="96"/>
      <c r="AY247" s="96"/>
      <c r="AZ247" s="96"/>
      <c r="BC247" s="44"/>
      <c r="BD247" s="44"/>
      <c r="BE247" s="44"/>
      <c r="BF247" s="44"/>
      <c r="BG247" s="44"/>
      <c r="BH247" s="44"/>
      <c r="BI247" s="44"/>
      <c r="BJ247" s="44"/>
      <c r="BK247" s="44"/>
      <c r="BL247" s="44"/>
      <c r="BM247" s="44"/>
      <c r="BN247" s="44"/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</row>
    <row r="248" spans="1:76" s="16" customFormat="1" ht="12.75" customHeight="1" x14ac:dyDescent="0.3">
      <c r="A248" s="92"/>
      <c r="B248" s="87"/>
      <c r="C248" s="23"/>
      <c r="D248" s="184" t="s">
        <v>67</v>
      </c>
      <c r="E248" s="185"/>
      <c r="F248" s="185"/>
      <c r="G248" s="185"/>
      <c r="H248" s="185"/>
      <c r="I248" s="185"/>
      <c r="J248" s="185"/>
      <c r="K248" s="185"/>
      <c r="L248" s="185"/>
      <c r="M248" s="185"/>
      <c r="N248" s="185"/>
      <c r="O248" s="185"/>
      <c r="P248" s="185"/>
      <c r="Q248" s="185"/>
      <c r="R248" s="185"/>
      <c r="S248" s="186"/>
      <c r="T248" s="72"/>
      <c r="U248" s="88"/>
      <c r="V248" s="168">
        <v>0</v>
      </c>
      <c r="W248" s="169"/>
      <c r="X248" s="169"/>
      <c r="Y248" s="169"/>
      <c r="Z248" s="169"/>
      <c r="AA248" s="169"/>
      <c r="AB248" s="169"/>
      <c r="AC248" s="170"/>
      <c r="AD248" s="88"/>
      <c r="AE248" s="88"/>
      <c r="AF248" s="88"/>
      <c r="AG248" s="88"/>
      <c r="AH248" s="88"/>
      <c r="AI248" s="88"/>
      <c r="AJ248" s="88"/>
      <c r="AK248" s="88"/>
      <c r="AL248" s="88"/>
      <c r="AM248" s="88"/>
      <c r="AN248" s="88"/>
      <c r="AO248" s="88"/>
      <c r="AP248" s="88"/>
      <c r="AQ248" s="88"/>
      <c r="AR248" s="88"/>
      <c r="AS248" s="88"/>
      <c r="AT248" s="88"/>
      <c r="AU248" s="88"/>
      <c r="AV248" s="88"/>
      <c r="AW248" s="88"/>
      <c r="AX248" s="88"/>
      <c r="AY248" s="88"/>
      <c r="AZ248" s="88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</row>
    <row r="249" spans="1:76" s="16" customFormat="1" ht="5.25" customHeight="1" x14ac:dyDescent="0.3">
      <c r="A249" s="72"/>
      <c r="B249" s="72"/>
      <c r="C249" s="72"/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72"/>
      <c r="U249" s="88"/>
      <c r="V249" s="88"/>
      <c r="W249" s="88"/>
      <c r="X249" s="88"/>
      <c r="Y249" s="88"/>
      <c r="Z249" s="88"/>
      <c r="AA249" s="88"/>
      <c r="AB249" s="88"/>
      <c r="AC249" s="88"/>
      <c r="AD249" s="88"/>
      <c r="AE249" s="88"/>
      <c r="AF249" s="88"/>
      <c r="AG249" s="88"/>
      <c r="AH249" s="88"/>
      <c r="AI249" s="88"/>
      <c r="AJ249" s="88"/>
      <c r="AK249" s="88"/>
      <c r="AL249" s="88"/>
      <c r="AM249" s="88"/>
      <c r="AN249" s="88"/>
      <c r="AO249" s="88"/>
      <c r="AP249" s="88"/>
      <c r="AQ249" s="88"/>
      <c r="AR249" s="88"/>
      <c r="AS249" s="88"/>
      <c r="AT249" s="88"/>
      <c r="AU249" s="88"/>
      <c r="AV249" s="88"/>
      <c r="AW249" s="88"/>
      <c r="AX249" s="88"/>
      <c r="AY249" s="88"/>
      <c r="AZ249" s="88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</row>
    <row r="250" spans="1:76" s="16" customFormat="1" ht="27" customHeight="1" x14ac:dyDescent="0.3">
      <c r="A250" s="92"/>
      <c r="B250" s="108"/>
      <c r="C250" s="108"/>
      <c r="D250" s="193" t="s">
        <v>185</v>
      </c>
      <c r="E250" s="193"/>
      <c r="F250" s="193"/>
      <c r="G250" s="193"/>
      <c r="H250" s="193"/>
      <c r="I250" s="193"/>
      <c r="J250" s="193"/>
      <c r="K250" s="193"/>
      <c r="L250" s="193"/>
      <c r="M250" s="193"/>
      <c r="N250" s="193"/>
      <c r="O250" s="193"/>
      <c r="P250" s="193"/>
      <c r="Q250" s="193"/>
      <c r="R250" s="193"/>
      <c r="S250" s="193"/>
      <c r="T250" s="72"/>
      <c r="U250" s="114"/>
      <c r="V250" s="177">
        <f>SUM(V232:AC248)</f>
        <v>0</v>
      </c>
      <c r="W250" s="178"/>
      <c r="X250" s="178"/>
      <c r="Y250" s="178"/>
      <c r="Z250" s="178"/>
      <c r="AA250" s="178"/>
      <c r="AB250" s="178"/>
      <c r="AC250" s="179"/>
      <c r="AD250" s="88"/>
      <c r="AE250" s="88"/>
      <c r="AF250" s="88"/>
      <c r="AG250" s="88"/>
      <c r="AH250" s="88"/>
      <c r="AI250" s="88"/>
      <c r="AJ250" s="88"/>
      <c r="AK250" s="88"/>
      <c r="AL250" s="88"/>
      <c r="AM250" s="88"/>
      <c r="AN250" s="88"/>
      <c r="AO250" s="88"/>
      <c r="AP250" s="88"/>
      <c r="AQ250" s="88"/>
      <c r="AR250" s="88"/>
      <c r="AS250" s="88"/>
      <c r="AT250" s="88"/>
      <c r="AU250" s="88"/>
      <c r="AV250" s="88"/>
      <c r="AW250" s="88"/>
      <c r="AX250" s="88"/>
      <c r="AY250" s="88"/>
      <c r="AZ250" s="88"/>
      <c r="BB250" s="230"/>
      <c r="BC250" s="230"/>
      <c r="BD250" s="230"/>
      <c r="BE250" s="230"/>
      <c r="BF250" s="230"/>
      <c r="BG250" s="230"/>
      <c r="BH250" s="230"/>
      <c r="BI250" s="230"/>
      <c r="BJ250" s="44"/>
      <c r="BK250" s="44"/>
      <c r="BL250" s="44"/>
      <c r="BM250" s="44"/>
      <c r="BN250" s="44"/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</row>
    <row r="251" spans="1:76" s="45" customFormat="1" ht="4.5" customHeight="1" x14ac:dyDescent="0.3">
      <c r="B251" s="95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U251" s="96"/>
      <c r="V251" s="97"/>
      <c r="W251" s="97"/>
      <c r="X251" s="97"/>
      <c r="Y251" s="97"/>
      <c r="Z251" s="97"/>
      <c r="AA251" s="97"/>
      <c r="AB251" s="97"/>
      <c r="AC251" s="97"/>
      <c r="AD251" s="96"/>
      <c r="AE251" s="96"/>
      <c r="AF251" s="96"/>
      <c r="AG251" s="96"/>
      <c r="AH251" s="96"/>
      <c r="AI251" s="96"/>
      <c r="AJ251" s="96"/>
      <c r="AK251" s="96"/>
      <c r="AL251" s="96"/>
      <c r="AM251" s="96"/>
      <c r="AN251" s="96"/>
      <c r="AO251" s="96"/>
      <c r="AP251" s="96"/>
      <c r="AQ251" s="96"/>
      <c r="AR251" s="96"/>
      <c r="AS251" s="96"/>
      <c r="AT251" s="96"/>
      <c r="AU251" s="96"/>
      <c r="AV251" s="96"/>
      <c r="AW251" s="96"/>
      <c r="AX251" s="96"/>
      <c r="AY251" s="96"/>
      <c r="AZ251" s="96"/>
      <c r="BC251" s="44"/>
      <c r="BD251" s="44"/>
      <c r="BE251" s="44"/>
      <c r="BF251" s="44"/>
      <c r="BG251" s="44"/>
      <c r="BH251" s="44"/>
      <c r="BI251" s="44"/>
      <c r="BJ251" s="44"/>
      <c r="BK251" s="44"/>
      <c r="BL251" s="44"/>
      <c r="BM251" s="44"/>
      <c r="BN251" s="44"/>
      <c r="BO251" s="44"/>
      <c r="BP251" s="44"/>
      <c r="BQ251" s="44"/>
      <c r="BR251" s="44"/>
      <c r="BS251" s="44"/>
      <c r="BT251" s="44"/>
      <c r="BU251" s="44"/>
      <c r="BV251" s="44"/>
      <c r="BW251" s="44"/>
      <c r="BX251" s="44"/>
    </row>
    <row r="252" spans="1:76" s="16" customFormat="1" ht="5.25" customHeight="1" x14ac:dyDescent="0.3">
      <c r="A252" s="48"/>
      <c r="B252" s="48"/>
      <c r="C252" s="48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48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  <c r="AI252" s="49"/>
      <c r="AJ252" s="49"/>
      <c r="AK252" s="49"/>
      <c r="AL252" s="49"/>
      <c r="AM252" s="49"/>
      <c r="AN252" s="49"/>
      <c r="AO252" s="49"/>
      <c r="AP252" s="49"/>
      <c r="AQ252" s="49"/>
      <c r="AR252" s="49"/>
      <c r="AS252" s="49"/>
      <c r="AT252" s="49"/>
      <c r="AU252" s="49"/>
      <c r="AV252" s="49"/>
      <c r="AW252" s="49"/>
      <c r="AX252" s="49"/>
      <c r="AY252" s="49"/>
      <c r="AZ252" s="49"/>
      <c r="BC252" s="44"/>
      <c r="BD252" s="44"/>
      <c r="BE252" s="44"/>
      <c r="BF252" s="44"/>
      <c r="BG252" s="44"/>
      <c r="BH252" s="44"/>
      <c r="BI252" s="44"/>
      <c r="BJ252" s="44"/>
      <c r="BK252" s="44"/>
      <c r="BL252" s="44"/>
      <c r="BM252" s="44"/>
      <c r="BN252" s="44"/>
      <c r="BO252" s="44"/>
      <c r="BP252" s="44"/>
      <c r="BQ252" s="44"/>
      <c r="BR252" s="44"/>
      <c r="BS252" s="44"/>
      <c r="BT252" s="44"/>
      <c r="BU252" s="44"/>
      <c r="BV252" s="44"/>
      <c r="BW252" s="44"/>
      <c r="BX252" s="44"/>
    </row>
    <row r="253" spans="1:76" s="85" customFormat="1" ht="26.25" customHeight="1" x14ac:dyDescent="0.3">
      <c r="A253" s="75"/>
      <c r="B253" s="74"/>
      <c r="C253" s="53"/>
      <c r="D253" s="167" t="s">
        <v>186</v>
      </c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09"/>
      <c r="U253" s="110"/>
      <c r="V253" s="181">
        <f>SUM('Frais admissibles'!V72:AC72)</f>
        <v>0</v>
      </c>
      <c r="W253" s="182"/>
      <c r="X253" s="182"/>
      <c r="Y253" s="182"/>
      <c r="Z253" s="182"/>
      <c r="AA253" s="182"/>
      <c r="AB253" s="182"/>
      <c r="AC253" s="183"/>
      <c r="AD253" s="110"/>
      <c r="AE253" s="110"/>
      <c r="AF253" s="110"/>
      <c r="AG253" s="110"/>
      <c r="AH253" s="110"/>
      <c r="AI253" s="110"/>
      <c r="AJ253" s="110"/>
      <c r="AK253" s="110"/>
      <c r="AL253" s="110"/>
      <c r="AM253" s="110"/>
      <c r="AN253" s="110"/>
      <c r="AO253" s="110"/>
      <c r="AP253" s="110"/>
      <c r="AQ253" s="110"/>
      <c r="AR253" s="110"/>
      <c r="AS253" s="110"/>
      <c r="AT253" s="110"/>
      <c r="AU253" s="110"/>
      <c r="AV253" s="110"/>
      <c r="AW253" s="110"/>
      <c r="AX253" s="110"/>
      <c r="AY253" s="110"/>
      <c r="AZ253" s="110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  <c r="BM253" s="44"/>
      <c r="BN253" s="44"/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</row>
    <row r="254" spans="1:76" s="45" customFormat="1" ht="5.25" customHeight="1" x14ac:dyDescent="0.3">
      <c r="A254" s="46"/>
      <c r="B254" s="47"/>
      <c r="C254" s="4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46"/>
      <c r="U254" s="50"/>
      <c r="V254" s="51"/>
      <c r="W254" s="51"/>
      <c r="X254" s="51"/>
      <c r="Y254" s="51"/>
      <c r="Z254" s="51"/>
      <c r="AA254" s="51"/>
      <c r="AB254" s="51"/>
      <c r="AC254" s="51"/>
      <c r="AD254" s="51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  <c r="AQ254" s="50"/>
      <c r="AR254" s="50"/>
      <c r="AS254" s="50"/>
      <c r="AT254" s="50"/>
      <c r="AU254" s="50"/>
      <c r="AV254" s="50"/>
      <c r="AW254" s="50"/>
      <c r="AX254" s="50"/>
      <c r="AY254" s="50"/>
      <c r="AZ254" s="50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/>
      <c r="BM254" s="44"/>
      <c r="BN254" s="44"/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</row>
    <row r="255" spans="1:76" s="16" customFormat="1" ht="12.75" customHeight="1" x14ac:dyDescent="0.3">
      <c r="A255" s="116"/>
      <c r="B255" s="116"/>
      <c r="C255" s="116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  <c r="R255" s="117"/>
      <c r="S255" s="117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116"/>
      <c r="AQ255" s="116"/>
      <c r="AR255" s="116"/>
      <c r="AS255" s="116"/>
      <c r="AT255" s="116"/>
      <c r="AU255" s="116"/>
      <c r="AV255" s="116"/>
      <c r="AW255" s="116"/>
      <c r="AX255" s="116"/>
      <c r="AY255" s="116"/>
      <c r="AZ255" s="116"/>
      <c r="BC255" s="44"/>
      <c r="BD255" s="44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</row>
    <row r="256" spans="1:76" s="45" customFormat="1" ht="4.5" customHeight="1" x14ac:dyDescent="0.3">
      <c r="A256" s="100"/>
      <c r="B256" s="101"/>
      <c r="C256" s="100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100"/>
      <c r="U256" s="102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2"/>
      <c r="AF256" s="102"/>
      <c r="AG256" s="102"/>
      <c r="AH256" s="102"/>
      <c r="AI256" s="102"/>
      <c r="AJ256" s="102"/>
      <c r="AK256" s="102"/>
      <c r="AL256" s="102"/>
      <c r="AM256" s="102"/>
      <c r="AN256" s="102"/>
      <c r="AO256" s="102"/>
      <c r="AP256" s="102"/>
      <c r="AQ256" s="102"/>
      <c r="AR256" s="102"/>
      <c r="AS256" s="102"/>
      <c r="AT256" s="102"/>
      <c r="AU256" s="102"/>
      <c r="AV256" s="102"/>
      <c r="AW256" s="102"/>
      <c r="AX256" s="102"/>
      <c r="AY256" s="102"/>
      <c r="AZ256" s="102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</row>
    <row r="257" spans="1:76" s="16" customFormat="1" ht="16.5" customHeight="1" x14ac:dyDescent="0.3">
      <c r="A257" s="75"/>
      <c r="B257" s="74" t="s">
        <v>112</v>
      </c>
      <c r="C257" s="53" t="s">
        <v>16</v>
      </c>
      <c r="D257" s="180" t="s">
        <v>187</v>
      </c>
      <c r="E257" s="180"/>
      <c r="F257" s="180"/>
      <c r="G257" s="180"/>
      <c r="H257" s="180"/>
      <c r="I257" s="180"/>
      <c r="J257" s="180"/>
      <c r="K257" s="180"/>
      <c r="L257" s="180"/>
      <c r="M257" s="180"/>
      <c r="N257" s="180"/>
      <c r="O257" s="180"/>
      <c r="P257" s="180"/>
      <c r="Q257" s="180"/>
      <c r="R257" s="180"/>
      <c r="S257" s="180"/>
      <c r="T257" s="72"/>
      <c r="U257" s="88"/>
      <c r="V257" s="174" t="s">
        <v>56</v>
      </c>
      <c r="W257" s="175"/>
      <c r="X257" s="175"/>
      <c r="Y257" s="175"/>
      <c r="Z257" s="175"/>
      <c r="AA257" s="175"/>
      <c r="AB257" s="175"/>
      <c r="AC257" s="176"/>
      <c r="AD257" s="104"/>
      <c r="AE257" s="104"/>
      <c r="AF257" s="88"/>
      <c r="AG257" s="88"/>
      <c r="AH257" s="88"/>
      <c r="AI257" s="88"/>
      <c r="AJ257" s="88"/>
      <c r="AK257" s="88"/>
      <c r="AL257" s="88"/>
      <c r="AM257" s="88"/>
      <c r="AN257" s="88"/>
      <c r="AO257" s="88"/>
      <c r="AP257" s="88"/>
      <c r="AQ257" s="88"/>
      <c r="AR257" s="88"/>
      <c r="AS257" s="88"/>
      <c r="AT257" s="88"/>
      <c r="AU257" s="88"/>
      <c r="AV257" s="88"/>
      <c r="AW257" s="88"/>
      <c r="AX257" s="88"/>
      <c r="AY257" s="88"/>
      <c r="AZ257" s="88"/>
      <c r="BC257" s="44"/>
      <c r="BD257" s="44"/>
      <c r="BE257" s="44"/>
      <c r="BF257" s="44"/>
      <c r="BG257" s="44"/>
      <c r="BH257" s="44"/>
      <c r="BI257" s="44"/>
      <c r="BJ257" s="44"/>
      <c r="BK257" s="44"/>
      <c r="BL257" s="44"/>
      <c r="BM257" s="44"/>
      <c r="BN257" s="44"/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</row>
    <row r="258" spans="1:76" s="45" customFormat="1" ht="4.5" customHeight="1" x14ac:dyDescent="0.3">
      <c r="B258" s="95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U258" s="96"/>
      <c r="V258" s="97"/>
      <c r="W258" s="97"/>
      <c r="X258" s="97"/>
      <c r="Y258" s="97"/>
      <c r="Z258" s="97"/>
      <c r="AA258" s="97"/>
      <c r="AB258" s="97"/>
      <c r="AC258" s="97"/>
      <c r="AD258" s="97"/>
      <c r="AE258" s="96"/>
      <c r="AF258" s="96"/>
      <c r="AG258" s="96"/>
      <c r="AH258" s="96"/>
      <c r="AI258" s="96"/>
      <c r="AJ258" s="96"/>
      <c r="AK258" s="96"/>
      <c r="AL258" s="96"/>
      <c r="AM258" s="96"/>
      <c r="AN258" s="96"/>
      <c r="AO258" s="96"/>
      <c r="AP258" s="96"/>
      <c r="AQ258" s="96"/>
      <c r="AR258" s="96"/>
      <c r="AS258" s="96"/>
      <c r="AT258" s="96"/>
      <c r="AU258" s="96"/>
      <c r="AV258" s="96"/>
      <c r="AW258" s="96"/>
      <c r="AX258" s="96"/>
      <c r="AY258" s="96"/>
      <c r="AZ258" s="96"/>
      <c r="BC258" s="44"/>
      <c r="BD258" s="44"/>
      <c r="BE258" s="44"/>
      <c r="BF258" s="44"/>
      <c r="BG258" s="44"/>
      <c r="BH258" s="44"/>
      <c r="BI258" s="44"/>
      <c r="BJ258" s="44"/>
      <c r="BK258" s="44"/>
      <c r="BL258" s="44"/>
      <c r="BM258" s="44"/>
      <c r="BN258" s="44"/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</row>
    <row r="259" spans="1:76" s="16" customFormat="1" ht="12.75" customHeight="1" x14ac:dyDescent="0.3">
      <c r="A259" s="92"/>
      <c r="D259" s="105" t="s">
        <v>113</v>
      </c>
      <c r="E259" s="84"/>
      <c r="F259" s="84"/>
      <c r="G259" s="84"/>
      <c r="H259" s="84"/>
      <c r="I259" s="84"/>
      <c r="J259" s="84"/>
      <c r="K259" s="106"/>
      <c r="L259" s="106"/>
      <c r="M259" s="106"/>
      <c r="N259" s="106"/>
      <c r="O259" s="106"/>
      <c r="P259" s="106"/>
      <c r="Q259" s="106"/>
      <c r="R259" s="106"/>
      <c r="S259" s="106"/>
      <c r="T259" s="72"/>
      <c r="U259" s="88"/>
      <c r="V259" s="168">
        <v>0</v>
      </c>
      <c r="W259" s="169"/>
      <c r="X259" s="169"/>
      <c r="Y259" s="169"/>
      <c r="Z259" s="169"/>
      <c r="AA259" s="169"/>
      <c r="AB259" s="169"/>
      <c r="AC259" s="170"/>
      <c r="AD259" s="88"/>
      <c r="AE259" s="88"/>
      <c r="AF259" s="88"/>
      <c r="AG259" s="88"/>
      <c r="AH259" s="88"/>
      <c r="AI259" s="88"/>
      <c r="AJ259" s="88"/>
      <c r="AK259" s="88"/>
      <c r="AL259" s="88"/>
      <c r="AM259" s="88"/>
      <c r="AN259" s="88"/>
      <c r="AO259" s="88"/>
      <c r="AP259" s="88"/>
      <c r="AQ259" s="88"/>
      <c r="AR259" s="88"/>
      <c r="AS259" s="88"/>
      <c r="AT259" s="88"/>
      <c r="AU259" s="88"/>
      <c r="AV259" s="88"/>
      <c r="AW259" s="88"/>
      <c r="AX259" s="88"/>
      <c r="AY259" s="88"/>
      <c r="AZ259" s="88"/>
      <c r="BC259" s="44"/>
      <c r="BD259" s="44"/>
      <c r="BE259" s="44"/>
      <c r="BF259" s="44"/>
      <c r="BG259" s="44"/>
      <c r="BH259" s="44"/>
      <c r="BI259" s="44"/>
      <c r="BJ259" s="44"/>
      <c r="BK259" s="44"/>
      <c r="BL259" s="44"/>
      <c r="BM259" s="44"/>
      <c r="BN259" s="44"/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</row>
    <row r="260" spans="1:76" s="45" customFormat="1" ht="4.5" customHeight="1" x14ac:dyDescent="0.3">
      <c r="B260" s="95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U260" s="96"/>
      <c r="V260" s="97"/>
      <c r="W260" s="97"/>
      <c r="X260" s="97"/>
      <c r="Y260" s="97"/>
      <c r="Z260" s="97"/>
      <c r="AA260" s="97"/>
      <c r="AB260" s="97"/>
      <c r="AC260" s="97"/>
      <c r="AD260" s="96"/>
      <c r="AE260" s="96"/>
      <c r="AF260" s="96"/>
      <c r="AG260" s="96"/>
      <c r="AH260" s="96"/>
      <c r="AI260" s="96"/>
      <c r="AJ260" s="96"/>
      <c r="AK260" s="96"/>
      <c r="AL260" s="96"/>
      <c r="AM260" s="96"/>
      <c r="AN260" s="96"/>
      <c r="AO260" s="96"/>
      <c r="AP260" s="96"/>
      <c r="AQ260" s="96"/>
      <c r="AR260" s="96"/>
      <c r="AS260" s="96"/>
      <c r="AT260" s="96"/>
      <c r="AU260" s="96"/>
      <c r="AV260" s="96"/>
      <c r="AW260" s="96"/>
      <c r="AX260" s="96"/>
      <c r="AY260" s="96"/>
      <c r="AZ260" s="96"/>
      <c r="BC260" s="44"/>
      <c r="BD260" s="44"/>
      <c r="BE260" s="44"/>
      <c r="BF260" s="44"/>
      <c r="BG260" s="44"/>
      <c r="BH260" s="44"/>
      <c r="BI260" s="44"/>
      <c r="BJ260" s="44"/>
      <c r="BK260" s="44"/>
      <c r="BL260" s="44"/>
      <c r="BM260" s="44"/>
      <c r="BN260" s="44"/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</row>
    <row r="261" spans="1:76" s="16" customFormat="1" ht="12.75" customHeight="1" x14ac:dyDescent="0.3">
      <c r="A261" s="92"/>
      <c r="B261" s="87"/>
      <c r="C261" s="23"/>
      <c r="D261" s="105" t="s">
        <v>114</v>
      </c>
      <c r="E261" s="84"/>
      <c r="F261" s="84"/>
      <c r="G261" s="84"/>
      <c r="H261" s="84"/>
      <c r="I261" s="84"/>
      <c r="J261" s="84"/>
      <c r="K261" s="106"/>
      <c r="L261" s="106"/>
      <c r="M261" s="106"/>
      <c r="N261" s="106"/>
      <c r="O261" s="106"/>
      <c r="P261" s="106"/>
      <c r="Q261" s="106"/>
      <c r="R261" s="106"/>
      <c r="S261" s="106"/>
      <c r="T261" s="72"/>
      <c r="U261" s="88"/>
      <c r="V261" s="168">
        <v>0</v>
      </c>
      <c r="W261" s="169"/>
      <c r="X261" s="169"/>
      <c r="Y261" s="169"/>
      <c r="Z261" s="169"/>
      <c r="AA261" s="169"/>
      <c r="AB261" s="169"/>
      <c r="AC261" s="170"/>
      <c r="AD261" s="88"/>
      <c r="AE261" s="88"/>
      <c r="AF261" s="88"/>
      <c r="AG261" s="88"/>
      <c r="AH261" s="88"/>
      <c r="AI261" s="88"/>
      <c r="AJ261" s="88"/>
      <c r="AK261" s="88"/>
      <c r="AL261" s="88"/>
      <c r="AM261" s="88"/>
      <c r="AN261" s="88"/>
      <c r="AO261" s="88"/>
      <c r="AP261" s="88"/>
      <c r="AQ261" s="88"/>
      <c r="AR261" s="88"/>
      <c r="AS261" s="88"/>
      <c r="AT261" s="88"/>
      <c r="AU261" s="88"/>
      <c r="AV261" s="88"/>
      <c r="AW261" s="88"/>
      <c r="AX261" s="88"/>
      <c r="AY261" s="88"/>
      <c r="AZ261" s="88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</row>
    <row r="262" spans="1:76" s="45" customFormat="1" ht="4.5" customHeight="1" x14ac:dyDescent="0.3">
      <c r="B262" s="95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U262" s="96"/>
      <c r="V262" s="97"/>
      <c r="W262" s="97"/>
      <c r="X262" s="97"/>
      <c r="Y262" s="97"/>
      <c r="Z262" s="97"/>
      <c r="AA262" s="97"/>
      <c r="AB262" s="97"/>
      <c r="AC262" s="97"/>
      <c r="AD262" s="96"/>
      <c r="AE262" s="96"/>
      <c r="AF262" s="96"/>
      <c r="AG262" s="96"/>
      <c r="AH262" s="96"/>
      <c r="AI262" s="96"/>
      <c r="AJ262" s="96"/>
      <c r="AK262" s="96"/>
      <c r="AL262" s="96"/>
      <c r="AM262" s="96"/>
      <c r="AN262" s="96"/>
      <c r="AO262" s="96"/>
      <c r="AP262" s="96"/>
      <c r="AQ262" s="96"/>
      <c r="AR262" s="96"/>
      <c r="AS262" s="96"/>
      <c r="AT262" s="96"/>
      <c r="AU262" s="96"/>
      <c r="AV262" s="96"/>
      <c r="AW262" s="96"/>
      <c r="AX262" s="96"/>
      <c r="AY262" s="96"/>
      <c r="AZ262" s="96"/>
      <c r="BC262" s="44"/>
      <c r="BD262" s="44"/>
      <c r="BE262" s="44"/>
      <c r="BF262" s="44"/>
      <c r="BG262" s="44"/>
      <c r="BH262" s="44"/>
      <c r="BI262" s="44"/>
      <c r="BJ262" s="44"/>
      <c r="BK262" s="44"/>
      <c r="BL262" s="44"/>
      <c r="BM262" s="44"/>
      <c r="BN262" s="44"/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</row>
    <row r="263" spans="1:76" s="16" customFormat="1" ht="12.75" customHeight="1" x14ac:dyDescent="0.3">
      <c r="A263" s="92"/>
      <c r="B263" s="87"/>
      <c r="C263" s="23"/>
      <c r="D263" s="105" t="s">
        <v>115</v>
      </c>
      <c r="E263" s="84"/>
      <c r="F263" s="84"/>
      <c r="G263" s="84"/>
      <c r="H263" s="84"/>
      <c r="I263" s="84"/>
      <c r="J263" s="84"/>
      <c r="K263" s="106"/>
      <c r="L263" s="106"/>
      <c r="M263" s="106"/>
      <c r="N263" s="106"/>
      <c r="O263" s="106"/>
      <c r="P263" s="106"/>
      <c r="Q263" s="106"/>
      <c r="R263" s="106"/>
      <c r="S263" s="106"/>
      <c r="T263" s="72"/>
      <c r="U263" s="88"/>
      <c r="V263" s="168">
        <v>0</v>
      </c>
      <c r="W263" s="169"/>
      <c r="X263" s="169"/>
      <c r="Y263" s="169"/>
      <c r="Z263" s="169"/>
      <c r="AA263" s="169"/>
      <c r="AB263" s="169"/>
      <c r="AC263" s="170"/>
      <c r="AD263" s="88"/>
      <c r="AE263" s="88"/>
      <c r="AF263" s="88"/>
      <c r="AG263" s="88"/>
      <c r="AH263" s="88"/>
      <c r="AI263" s="88"/>
      <c r="AJ263" s="88"/>
      <c r="AK263" s="88"/>
      <c r="AL263" s="88"/>
      <c r="AM263" s="88"/>
      <c r="AN263" s="88"/>
      <c r="AO263" s="88"/>
      <c r="AP263" s="88"/>
      <c r="AQ263" s="88"/>
      <c r="AR263" s="88"/>
      <c r="AS263" s="88"/>
      <c r="AT263" s="88"/>
      <c r="AU263" s="88"/>
      <c r="AV263" s="88"/>
      <c r="AW263" s="88"/>
      <c r="AX263" s="88"/>
      <c r="AY263" s="88"/>
      <c r="AZ263" s="88"/>
      <c r="BC263" s="44"/>
      <c r="BD263" s="44"/>
      <c r="BE263" s="44"/>
      <c r="BF263" s="44"/>
      <c r="BG263" s="44"/>
      <c r="BH263" s="44"/>
      <c r="BI263" s="44"/>
      <c r="BJ263" s="44"/>
      <c r="BK263" s="44"/>
      <c r="BL263" s="44"/>
      <c r="BM263" s="44"/>
      <c r="BN263" s="44"/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</row>
    <row r="264" spans="1:76" s="45" customFormat="1" ht="4.5" customHeight="1" x14ac:dyDescent="0.3">
      <c r="B264" s="95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U264" s="96"/>
      <c r="V264" s="97"/>
      <c r="W264" s="97"/>
      <c r="X264" s="97"/>
      <c r="Y264" s="97"/>
      <c r="Z264" s="97"/>
      <c r="AA264" s="97"/>
      <c r="AB264" s="97"/>
      <c r="AC264" s="97"/>
      <c r="AD264" s="96"/>
      <c r="AE264" s="96"/>
      <c r="AF264" s="96"/>
      <c r="AG264" s="96"/>
      <c r="AH264" s="96"/>
      <c r="AI264" s="96"/>
      <c r="AJ264" s="96"/>
      <c r="AK264" s="96"/>
      <c r="AL264" s="96"/>
      <c r="AM264" s="96"/>
      <c r="AN264" s="96"/>
      <c r="AO264" s="96"/>
      <c r="AP264" s="96"/>
      <c r="AQ264" s="96"/>
      <c r="AR264" s="96"/>
      <c r="AS264" s="96"/>
      <c r="AT264" s="96"/>
      <c r="AU264" s="96"/>
      <c r="AV264" s="96"/>
      <c r="AW264" s="96"/>
      <c r="AX264" s="96"/>
      <c r="AY264" s="96"/>
      <c r="AZ264" s="96"/>
      <c r="BC264" s="44"/>
      <c r="BD264" s="44"/>
      <c r="BE264" s="44"/>
      <c r="BF264" s="44"/>
      <c r="BG264" s="44"/>
      <c r="BH264" s="44"/>
      <c r="BI264" s="44"/>
      <c r="BJ264" s="44"/>
      <c r="BK264" s="44"/>
      <c r="BL264" s="44"/>
      <c r="BM264" s="44"/>
      <c r="BN264" s="44"/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</row>
    <row r="265" spans="1:76" s="16" customFormat="1" ht="12.75" customHeight="1" x14ac:dyDescent="0.3">
      <c r="A265" s="92"/>
      <c r="B265" s="87"/>
      <c r="C265" s="23"/>
      <c r="D265" s="77" t="s">
        <v>116</v>
      </c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2"/>
      <c r="U265" s="88"/>
      <c r="V265" s="168">
        <v>0</v>
      </c>
      <c r="W265" s="169"/>
      <c r="X265" s="169"/>
      <c r="Y265" s="169"/>
      <c r="Z265" s="169"/>
      <c r="AA265" s="169"/>
      <c r="AB265" s="169"/>
      <c r="AC265" s="170"/>
      <c r="AD265" s="88"/>
      <c r="AE265" s="88"/>
      <c r="AF265" s="88"/>
      <c r="AG265" s="88"/>
      <c r="AH265" s="88"/>
      <c r="AI265" s="88"/>
      <c r="AJ265" s="88"/>
      <c r="AK265" s="88"/>
      <c r="AL265" s="88"/>
      <c r="AM265" s="88"/>
      <c r="AN265" s="88"/>
      <c r="AO265" s="88"/>
      <c r="AP265" s="88"/>
      <c r="AQ265" s="88"/>
      <c r="AR265" s="88"/>
      <c r="AS265" s="88"/>
      <c r="AT265" s="88"/>
      <c r="AU265" s="88"/>
      <c r="AV265" s="88"/>
      <c r="AW265" s="88"/>
      <c r="AX265" s="88"/>
      <c r="AY265" s="88"/>
      <c r="AZ265" s="88"/>
      <c r="BC265" s="44"/>
      <c r="BD265" s="44"/>
      <c r="BE265" s="44"/>
      <c r="BF265" s="44"/>
      <c r="BG265" s="44"/>
      <c r="BH265" s="44"/>
      <c r="BI265" s="44"/>
      <c r="BJ265" s="44"/>
      <c r="BK265" s="44"/>
      <c r="BL265" s="44"/>
      <c r="BM265" s="44"/>
      <c r="BN265" s="44"/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</row>
    <row r="266" spans="1:76" s="45" customFormat="1" ht="4.5" customHeight="1" x14ac:dyDescent="0.3">
      <c r="B266" s="95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U266" s="96"/>
      <c r="V266" s="97"/>
      <c r="W266" s="97"/>
      <c r="X266" s="97"/>
      <c r="Y266" s="97"/>
      <c r="Z266" s="97"/>
      <c r="AA266" s="97"/>
      <c r="AB266" s="97"/>
      <c r="AC266" s="97"/>
      <c r="AD266" s="96"/>
      <c r="AE266" s="96"/>
      <c r="AF266" s="96"/>
      <c r="AG266" s="96"/>
      <c r="AH266" s="96"/>
      <c r="AI266" s="96"/>
      <c r="AJ266" s="96"/>
      <c r="AK266" s="96"/>
      <c r="AL266" s="96"/>
      <c r="AM266" s="96"/>
      <c r="AN266" s="96"/>
      <c r="AO266" s="96"/>
      <c r="AP266" s="96"/>
      <c r="AQ266" s="96"/>
      <c r="AR266" s="96"/>
      <c r="AS266" s="96"/>
      <c r="AT266" s="96"/>
      <c r="AU266" s="96"/>
      <c r="AV266" s="96"/>
      <c r="AW266" s="96"/>
      <c r="AX266" s="96"/>
      <c r="AY266" s="96"/>
      <c r="AZ266" s="96"/>
      <c r="BC266" s="44"/>
      <c r="BD266" s="44"/>
      <c r="BE266" s="44"/>
      <c r="BF266" s="44"/>
      <c r="BG266" s="44"/>
      <c r="BH266" s="44"/>
      <c r="BI266" s="44"/>
      <c r="BJ266" s="44"/>
      <c r="BK266" s="44"/>
      <c r="BL266" s="44"/>
      <c r="BM266" s="44"/>
      <c r="BN266" s="44"/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</row>
    <row r="267" spans="1:76" s="16" customFormat="1" ht="12.75" customHeight="1" x14ac:dyDescent="0.3">
      <c r="A267" s="92"/>
      <c r="B267" s="87"/>
      <c r="C267" s="23"/>
      <c r="D267" s="105" t="s">
        <v>117</v>
      </c>
      <c r="E267" s="84"/>
      <c r="F267" s="84"/>
      <c r="G267" s="84"/>
      <c r="H267" s="84"/>
      <c r="I267" s="84"/>
      <c r="J267" s="84"/>
      <c r="K267" s="106"/>
      <c r="L267" s="106"/>
      <c r="M267" s="106"/>
      <c r="N267" s="106"/>
      <c r="O267" s="106"/>
      <c r="P267" s="106"/>
      <c r="Q267" s="106"/>
      <c r="R267" s="106"/>
      <c r="S267" s="106"/>
      <c r="T267" s="72"/>
      <c r="U267" s="88"/>
      <c r="V267" s="168">
        <v>0</v>
      </c>
      <c r="W267" s="169"/>
      <c r="X267" s="169"/>
      <c r="Y267" s="169"/>
      <c r="Z267" s="169"/>
      <c r="AA267" s="169"/>
      <c r="AB267" s="169"/>
      <c r="AC267" s="170"/>
      <c r="AD267" s="88"/>
      <c r="AE267" s="88"/>
      <c r="AF267" s="88"/>
      <c r="AG267" s="88"/>
      <c r="AH267" s="88"/>
      <c r="AI267" s="88"/>
      <c r="AJ267" s="88"/>
      <c r="AK267" s="88"/>
      <c r="AL267" s="88"/>
      <c r="AM267" s="88"/>
      <c r="AN267" s="88"/>
      <c r="AO267" s="88"/>
      <c r="AP267" s="88"/>
      <c r="AQ267" s="88"/>
      <c r="AR267" s="88"/>
      <c r="AS267" s="88"/>
      <c r="AT267" s="88"/>
      <c r="AU267" s="88"/>
      <c r="AV267" s="88"/>
      <c r="AW267" s="88"/>
      <c r="AX267" s="88"/>
      <c r="AY267" s="88"/>
      <c r="AZ267" s="88"/>
      <c r="BC267" s="44"/>
      <c r="BD267" s="44"/>
      <c r="BE267" s="44"/>
      <c r="BF267" s="44"/>
      <c r="BG267" s="44"/>
      <c r="BH267" s="44"/>
      <c r="BI267" s="44"/>
      <c r="BJ267" s="44"/>
      <c r="BK267" s="44"/>
      <c r="BL267" s="44"/>
      <c r="BM267" s="44"/>
      <c r="BN267" s="44"/>
      <c r="BO267" s="44"/>
      <c r="BP267" s="44"/>
      <c r="BQ267" s="44"/>
      <c r="BR267" s="44"/>
      <c r="BS267" s="44"/>
      <c r="BT267" s="44"/>
      <c r="BU267" s="44"/>
      <c r="BV267" s="44"/>
      <c r="BW267" s="44"/>
      <c r="BX267" s="44"/>
    </row>
    <row r="268" spans="1:76" s="45" customFormat="1" ht="4.5" customHeight="1" x14ac:dyDescent="0.3">
      <c r="B268" s="95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U268" s="96"/>
      <c r="V268" s="97"/>
      <c r="W268" s="97"/>
      <c r="X268" s="97"/>
      <c r="Y268" s="97"/>
      <c r="Z268" s="97"/>
      <c r="AA268" s="97"/>
      <c r="AB268" s="97"/>
      <c r="AC268" s="97"/>
      <c r="AD268" s="96"/>
      <c r="AE268" s="96"/>
      <c r="AF268" s="96"/>
      <c r="AG268" s="96"/>
      <c r="AH268" s="96"/>
      <c r="AI268" s="96"/>
      <c r="AJ268" s="96"/>
      <c r="AK268" s="96"/>
      <c r="AL268" s="96"/>
      <c r="AM268" s="96"/>
      <c r="AN268" s="96"/>
      <c r="AO268" s="96"/>
      <c r="AP268" s="96"/>
      <c r="AQ268" s="96"/>
      <c r="AR268" s="96"/>
      <c r="AS268" s="96"/>
      <c r="AT268" s="96"/>
      <c r="AU268" s="96"/>
      <c r="AV268" s="96"/>
      <c r="AW268" s="96"/>
      <c r="AX268" s="96"/>
      <c r="AY268" s="96"/>
      <c r="AZ268" s="96"/>
      <c r="BC268" s="44"/>
      <c r="BD268" s="44"/>
      <c r="BE268" s="44"/>
      <c r="BF268" s="44"/>
      <c r="BG268" s="44"/>
      <c r="BH268" s="44"/>
      <c r="BI268" s="44"/>
      <c r="BJ268" s="44"/>
      <c r="BK268" s="44"/>
      <c r="BL268" s="44"/>
      <c r="BM268" s="44"/>
      <c r="BN268" s="44"/>
      <c r="BO268" s="44"/>
      <c r="BP268" s="44"/>
      <c r="BQ268" s="44"/>
      <c r="BR268" s="44"/>
      <c r="BS268" s="44"/>
      <c r="BT268" s="44"/>
      <c r="BU268" s="44"/>
      <c r="BV268" s="44"/>
      <c r="BW268" s="44"/>
      <c r="BX268" s="44"/>
    </row>
    <row r="269" spans="1:76" s="16" customFormat="1" ht="12.75" customHeight="1" x14ac:dyDescent="0.3">
      <c r="A269" s="92"/>
      <c r="B269" s="87"/>
      <c r="C269" s="23"/>
      <c r="D269" s="105" t="s">
        <v>118</v>
      </c>
      <c r="E269" s="84"/>
      <c r="F269" s="84"/>
      <c r="G269" s="84"/>
      <c r="H269" s="84"/>
      <c r="I269" s="84"/>
      <c r="J269" s="84"/>
      <c r="K269" s="106"/>
      <c r="L269" s="106"/>
      <c r="M269" s="106"/>
      <c r="N269" s="106"/>
      <c r="O269" s="106"/>
      <c r="P269" s="106"/>
      <c r="Q269" s="106"/>
      <c r="R269" s="106"/>
      <c r="S269" s="106"/>
      <c r="T269" s="72"/>
      <c r="U269" s="88"/>
      <c r="V269" s="168">
        <v>0</v>
      </c>
      <c r="W269" s="169"/>
      <c r="X269" s="169"/>
      <c r="Y269" s="169"/>
      <c r="Z269" s="169"/>
      <c r="AA269" s="169"/>
      <c r="AB269" s="169"/>
      <c r="AC269" s="170"/>
      <c r="AD269" s="88"/>
      <c r="AE269" s="88"/>
      <c r="AF269" s="88"/>
      <c r="AG269" s="88"/>
      <c r="AH269" s="88"/>
      <c r="AI269" s="88"/>
      <c r="AJ269" s="88"/>
      <c r="AK269" s="88"/>
      <c r="AL269" s="88"/>
      <c r="AM269" s="88"/>
      <c r="AN269" s="88"/>
      <c r="AO269" s="88"/>
      <c r="AP269" s="88"/>
      <c r="AQ269" s="88"/>
      <c r="AR269" s="88"/>
      <c r="AS269" s="88"/>
      <c r="AT269" s="88"/>
      <c r="AU269" s="88"/>
      <c r="AV269" s="88"/>
      <c r="AW269" s="88"/>
      <c r="AX269" s="88"/>
      <c r="AY269" s="88"/>
      <c r="AZ269" s="88"/>
      <c r="BC269" s="44"/>
      <c r="BD269" s="44"/>
      <c r="BE269" s="44"/>
      <c r="BF269" s="44"/>
      <c r="BG269" s="44"/>
      <c r="BH269" s="44"/>
      <c r="BI269" s="44"/>
      <c r="BJ269" s="44"/>
      <c r="BK269" s="44"/>
      <c r="BL269" s="44"/>
      <c r="BM269" s="44"/>
      <c r="BN269" s="44"/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</row>
    <row r="270" spans="1:76" s="45" customFormat="1" ht="4.5" customHeight="1" x14ac:dyDescent="0.3">
      <c r="B270" s="95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U270" s="96"/>
      <c r="V270" s="97"/>
      <c r="W270" s="97"/>
      <c r="X270" s="97"/>
      <c r="Y270" s="97"/>
      <c r="Z270" s="97"/>
      <c r="AA270" s="97"/>
      <c r="AB270" s="97"/>
      <c r="AC270" s="97"/>
      <c r="AD270" s="96"/>
      <c r="AE270" s="96"/>
      <c r="AF270" s="96"/>
      <c r="AG270" s="96"/>
      <c r="AH270" s="96"/>
      <c r="AI270" s="96"/>
      <c r="AJ270" s="96"/>
      <c r="AK270" s="96"/>
      <c r="AL270" s="96"/>
      <c r="AM270" s="96"/>
      <c r="AN270" s="96"/>
      <c r="AO270" s="96"/>
      <c r="AP270" s="96"/>
      <c r="AQ270" s="96"/>
      <c r="AR270" s="96"/>
      <c r="AS270" s="96"/>
      <c r="AT270" s="96"/>
      <c r="AU270" s="96"/>
      <c r="AV270" s="96"/>
      <c r="AW270" s="96"/>
      <c r="AX270" s="96"/>
      <c r="AY270" s="96"/>
      <c r="AZ270" s="96"/>
      <c r="BC270" s="44"/>
      <c r="BD270" s="44"/>
      <c r="BE270" s="44"/>
      <c r="BF270" s="44"/>
      <c r="BG270" s="44"/>
      <c r="BH270" s="44"/>
      <c r="BI270" s="44"/>
      <c r="BJ270" s="44"/>
      <c r="BK270" s="44"/>
      <c r="BL270" s="44"/>
      <c r="BM270" s="44"/>
      <c r="BN270" s="44"/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</row>
    <row r="271" spans="1:76" s="16" customFormat="1" ht="12.75" customHeight="1" x14ac:dyDescent="0.3">
      <c r="A271" s="92"/>
      <c r="B271" s="87"/>
      <c r="C271" s="23"/>
      <c r="D271" s="184" t="s">
        <v>67</v>
      </c>
      <c r="E271" s="185"/>
      <c r="F271" s="185"/>
      <c r="G271" s="185"/>
      <c r="H271" s="185"/>
      <c r="I271" s="185"/>
      <c r="J271" s="185"/>
      <c r="K271" s="185"/>
      <c r="L271" s="185"/>
      <c r="M271" s="185"/>
      <c r="N271" s="185"/>
      <c r="O271" s="185"/>
      <c r="P271" s="185"/>
      <c r="Q271" s="185"/>
      <c r="R271" s="185"/>
      <c r="S271" s="186"/>
      <c r="T271" s="72"/>
      <c r="U271" s="88"/>
      <c r="V271" s="168">
        <v>0</v>
      </c>
      <c r="W271" s="169"/>
      <c r="X271" s="169"/>
      <c r="Y271" s="169"/>
      <c r="Z271" s="169"/>
      <c r="AA271" s="169"/>
      <c r="AB271" s="169"/>
      <c r="AC271" s="170"/>
      <c r="AD271" s="88"/>
      <c r="AE271" s="88"/>
      <c r="AF271" s="88"/>
      <c r="AG271" s="88"/>
      <c r="AH271" s="88"/>
      <c r="AI271" s="88"/>
      <c r="AJ271" s="88"/>
      <c r="AK271" s="88"/>
      <c r="AL271" s="88"/>
      <c r="AM271" s="88"/>
      <c r="AN271" s="88"/>
      <c r="AO271" s="88"/>
      <c r="AP271" s="88"/>
      <c r="AQ271" s="88"/>
      <c r="AR271" s="88"/>
      <c r="AS271" s="88"/>
      <c r="AT271" s="88"/>
      <c r="AU271" s="88"/>
      <c r="AV271" s="88"/>
      <c r="AW271" s="88"/>
      <c r="AX271" s="88"/>
      <c r="AY271" s="88"/>
      <c r="AZ271" s="88"/>
      <c r="BC271" s="44"/>
      <c r="BD271" s="44"/>
      <c r="BE271" s="44"/>
      <c r="BF271" s="44"/>
      <c r="BG271" s="44"/>
      <c r="BH271" s="44"/>
      <c r="BI271" s="44"/>
      <c r="BJ271" s="44"/>
      <c r="BK271" s="44"/>
      <c r="BL271" s="44"/>
      <c r="BM271" s="44"/>
      <c r="BN271" s="44"/>
      <c r="BO271" s="44"/>
      <c r="BP271" s="44"/>
      <c r="BQ271" s="44"/>
      <c r="BR271" s="44"/>
      <c r="BS271" s="44"/>
      <c r="BT271" s="44"/>
      <c r="BU271" s="44"/>
      <c r="BV271" s="44"/>
      <c r="BW271" s="44"/>
      <c r="BX271" s="44"/>
    </row>
    <row r="272" spans="1:76" s="16" customFormat="1" ht="5.25" customHeight="1" x14ac:dyDescent="0.3">
      <c r="A272" s="72"/>
      <c r="B272" s="72"/>
      <c r="C272" s="72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72"/>
      <c r="U272" s="88"/>
      <c r="V272" s="88"/>
      <c r="W272" s="88"/>
      <c r="X272" s="88"/>
      <c r="Y272" s="88"/>
      <c r="Z272" s="88"/>
      <c r="AA272" s="88"/>
      <c r="AB272" s="88"/>
      <c r="AC272" s="88"/>
      <c r="AD272" s="88"/>
      <c r="AE272" s="88"/>
      <c r="AF272" s="88"/>
      <c r="AG272" s="88"/>
      <c r="AH272" s="88"/>
      <c r="AI272" s="88"/>
      <c r="AJ272" s="88"/>
      <c r="AK272" s="88"/>
      <c r="AL272" s="88"/>
      <c r="AM272" s="88"/>
      <c r="AN272" s="88"/>
      <c r="AO272" s="88"/>
      <c r="AP272" s="88"/>
      <c r="AQ272" s="88"/>
      <c r="AR272" s="88"/>
      <c r="AS272" s="88"/>
      <c r="AT272" s="88"/>
      <c r="AU272" s="88"/>
      <c r="AV272" s="88"/>
      <c r="AW272" s="88"/>
      <c r="AX272" s="88"/>
      <c r="AY272" s="88"/>
      <c r="AZ272" s="88"/>
      <c r="BC272" s="44"/>
      <c r="BD272" s="44"/>
      <c r="BE272" s="44"/>
      <c r="BF272" s="44"/>
      <c r="BG272" s="44"/>
      <c r="BH272" s="44"/>
      <c r="BI272" s="44"/>
      <c r="BJ272" s="44"/>
      <c r="BK272" s="44"/>
      <c r="BL272" s="44"/>
      <c r="BM272" s="44"/>
      <c r="BN272" s="44"/>
      <c r="BO272" s="44"/>
      <c r="BP272" s="44"/>
      <c r="BQ272" s="44"/>
      <c r="BR272" s="44"/>
      <c r="BS272" s="44"/>
      <c r="BT272" s="44"/>
      <c r="BU272" s="44"/>
      <c r="BV272" s="44"/>
      <c r="BW272" s="44"/>
      <c r="BX272" s="44"/>
    </row>
    <row r="273" spans="1:76" s="16" customFormat="1" ht="12.75" customHeight="1" x14ac:dyDescent="0.3">
      <c r="A273" s="92"/>
      <c r="B273" s="87"/>
      <c r="C273" s="23"/>
      <c r="D273" s="193" t="s">
        <v>188</v>
      </c>
      <c r="E273" s="193"/>
      <c r="F273" s="193"/>
      <c r="G273" s="193"/>
      <c r="H273" s="193"/>
      <c r="I273" s="193"/>
      <c r="J273" s="193"/>
      <c r="K273" s="193"/>
      <c r="L273" s="193"/>
      <c r="M273" s="193"/>
      <c r="N273" s="193"/>
      <c r="O273" s="193"/>
      <c r="P273" s="193"/>
      <c r="Q273" s="193"/>
      <c r="R273" s="193"/>
      <c r="S273" s="193"/>
      <c r="T273" s="72"/>
      <c r="U273" s="114"/>
      <c r="V273" s="177">
        <f>SUM(V259:AC271)</f>
        <v>0</v>
      </c>
      <c r="W273" s="178"/>
      <c r="X273" s="178"/>
      <c r="Y273" s="178"/>
      <c r="Z273" s="178"/>
      <c r="AA273" s="178"/>
      <c r="AB273" s="178"/>
      <c r="AC273" s="179"/>
      <c r="AD273" s="88"/>
      <c r="AE273" s="88"/>
      <c r="AF273" s="88"/>
      <c r="AG273" s="88"/>
      <c r="AH273" s="88"/>
      <c r="AI273" s="88"/>
      <c r="AJ273" s="88"/>
      <c r="AK273" s="88"/>
      <c r="AL273" s="88"/>
      <c r="AM273" s="88"/>
      <c r="AN273" s="88"/>
      <c r="AO273" s="88"/>
      <c r="AP273" s="88"/>
      <c r="AQ273" s="88"/>
      <c r="AR273" s="88"/>
      <c r="AS273" s="88"/>
      <c r="AT273" s="88"/>
      <c r="AU273" s="88"/>
      <c r="AV273" s="88"/>
      <c r="AW273" s="88"/>
      <c r="AX273" s="88"/>
      <c r="AY273" s="88"/>
      <c r="AZ273" s="88"/>
      <c r="BB273" s="230"/>
      <c r="BC273" s="230"/>
      <c r="BD273" s="230"/>
      <c r="BE273" s="230"/>
      <c r="BF273" s="230"/>
      <c r="BG273" s="230"/>
      <c r="BH273" s="230"/>
      <c r="BI273" s="230"/>
      <c r="BJ273" s="44"/>
      <c r="BK273" s="44"/>
      <c r="BL273" s="44"/>
      <c r="BM273" s="44"/>
      <c r="BN273" s="44"/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</row>
    <row r="274" spans="1:76" s="45" customFormat="1" ht="4.5" customHeight="1" x14ac:dyDescent="0.3">
      <c r="B274" s="95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U274" s="96"/>
      <c r="V274" s="97"/>
      <c r="W274" s="97"/>
      <c r="X274" s="97"/>
      <c r="Y274" s="97"/>
      <c r="Z274" s="97"/>
      <c r="AA274" s="97"/>
      <c r="AB274" s="97"/>
      <c r="AC274" s="97"/>
      <c r="AD274" s="96"/>
      <c r="AE274" s="96"/>
      <c r="AF274" s="96"/>
      <c r="AG274" s="96"/>
      <c r="AH274" s="96"/>
      <c r="AI274" s="96"/>
      <c r="AJ274" s="96"/>
      <c r="AK274" s="96"/>
      <c r="AL274" s="96"/>
      <c r="AM274" s="96"/>
      <c r="AN274" s="96"/>
      <c r="AO274" s="96"/>
      <c r="AP274" s="96"/>
      <c r="AQ274" s="96"/>
      <c r="AR274" s="96"/>
      <c r="AS274" s="96"/>
      <c r="AT274" s="96"/>
      <c r="AU274" s="96"/>
      <c r="AV274" s="96"/>
      <c r="AW274" s="96"/>
      <c r="AX274" s="96"/>
      <c r="AY274" s="96"/>
      <c r="AZ274" s="96"/>
      <c r="BC274" s="44"/>
      <c r="BD274" s="44"/>
      <c r="BE274" s="44"/>
      <c r="BF274" s="44"/>
      <c r="BG274" s="44"/>
      <c r="BH274" s="44"/>
      <c r="BI274" s="44"/>
      <c r="BJ274" s="44"/>
      <c r="BK274" s="44"/>
      <c r="BL274" s="44"/>
      <c r="BM274" s="44"/>
      <c r="BN274" s="44"/>
      <c r="BO274" s="44"/>
      <c r="BP274" s="44"/>
      <c r="BQ274" s="44"/>
      <c r="BR274" s="44"/>
      <c r="BS274" s="44"/>
      <c r="BT274" s="44"/>
      <c r="BU274" s="44"/>
      <c r="BV274" s="44"/>
      <c r="BW274" s="44"/>
      <c r="BX274" s="44"/>
    </row>
    <row r="275" spans="1:76" s="16" customFormat="1" ht="5.25" customHeight="1" x14ac:dyDescent="0.3">
      <c r="A275" s="48"/>
      <c r="B275" s="48"/>
      <c r="C275" s="48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48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  <c r="AI275" s="49"/>
      <c r="AJ275" s="49"/>
      <c r="AK275" s="49"/>
      <c r="AL275" s="49"/>
      <c r="AM275" s="49"/>
      <c r="AN275" s="49"/>
      <c r="AO275" s="49"/>
      <c r="AP275" s="49"/>
      <c r="AQ275" s="49"/>
      <c r="AR275" s="49"/>
      <c r="AS275" s="49"/>
      <c r="AT275" s="49"/>
      <c r="AU275" s="49"/>
      <c r="AV275" s="49"/>
      <c r="AW275" s="49"/>
      <c r="AX275" s="49"/>
      <c r="AY275" s="49"/>
      <c r="AZ275" s="49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</row>
    <row r="276" spans="1:76" s="85" customFormat="1" ht="26.25" customHeight="1" x14ac:dyDescent="0.3">
      <c r="A276" s="75"/>
      <c r="B276" s="74"/>
      <c r="C276" s="53"/>
      <c r="D276" s="167" t="s">
        <v>189</v>
      </c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09"/>
      <c r="U276" s="110"/>
      <c r="V276" s="181">
        <f>SUM(V259:AC271)</f>
        <v>0</v>
      </c>
      <c r="W276" s="182"/>
      <c r="X276" s="182"/>
      <c r="Y276" s="182"/>
      <c r="Z276" s="182"/>
      <c r="AA276" s="182"/>
      <c r="AB276" s="182"/>
      <c r="AC276" s="183"/>
      <c r="AD276" s="110"/>
      <c r="AE276" s="110"/>
      <c r="AF276" s="110"/>
      <c r="AG276" s="110"/>
      <c r="AH276" s="110"/>
      <c r="AI276" s="110"/>
      <c r="AJ276" s="110"/>
      <c r="AK276" s="110"/>
      <c r="AL276" s="110"/>
      <c r="AM276" s="110"/>
      <c r="AN276" s="110"/>
      <c r="AO276" s="110"/>
      <c r="AP276" s="110"/>
      <c r="AQ276" s="110"/>
      <c r="AR276" s="110"/>
      <c r="AS276" s="110"/>
      <c r="AT276" s="110"/>
      <c r="AU276" s="110"/>
      <c r="AV276" s="110"/>
      <c r="AW276" s="110"/>
      <c r="AX276" s="110"/>
      <c r="AY276" s="110"/>
      <c r="AZ276" s="110"/>
      <c r="BC276" s="44"/>
      <c r="BD276" s="44"/>
      <c r="BE276" s="44"/>
      <c r="BF276" s="44"/>
      <c r="BG276" s="44"/>
      <c r="BH276" s="44"/>
      <c r="BI276" s="44"/>
      <c r="BJ276" s="44"/>
      <c r="BK276" s="44"/>
      <c r="BL276" s="44"/>
      <c r="BM276" s="44"/>
      <c r="BN276" s="44"/>
      <c r="BO276" s="44"/>
      <c r="BP276" s="44"/>
      <c r="BQ276" s="44"/>
      <c r="BR276" s="44"/>
      <c r="BS276" s="44"/>
      <c r="BT276" s="44"/>
      <c r="BU276" s="44"/>
      <c r="BV276" s="44"/>
      <c r="BW276" s="44"/>
      <c r="BX276" s="44"/>
    </row>
    <row r="277" spans="1:76" s="45" customFormat="1" ht="5.25" customHeight="1" x14ac:dyDescent="0.3">
      <c r="A277" s="46"/>
      <c r="B277" s="47"/>
      <c r="C277" s="4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46"/>
      <c r="U277" s="50"/>
      <c r="V277" s="51"/>
      <c r="W277" s="51"/>
      <c r="X277" s="51"/>
      <c r="Y277" s="51"/>
      <c r="Z277" s="51"/>
      <c r="AA277" s="51"/>
      <c r="AB277" s="51"/>
      <c r="AC277" s="51"/>
      <c r="AD277" s="51"/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  <c r="AO277" s="50"/>
      <c r="AP277" s="50"/>
      <c r="AQ277" s="50"/>
      <c r="AR277" s="50"/>
      <c r="AS277" s="50"/>
      <c r="AT277" s="50"/>
      <c r="AU277" s="50"/>
      <c r="AV277" s="50"/>
      <c r="AW277" s="50"/>
      <c r="AX277" s="50"/>
      <c r="AY277" s="50"/>
      <c r="AZ277" s="50"/>
      <c r="BC277" s="44"/>
      <c r="BD277" s="44"/>
      <c r="BE277" s="44"/>
      <c r="BF277" s="44"/>
      <c r="BG277" s="44"/>
      <c r="BH277" s="44"/>
      <c r="BI277" s="44"/>
      <c r="BJ277" s="44"/>
      <c r="BK277" s="44"/>
      <c r="BL277" s="44"/>
      <c r="BM277" s="44"/>
      <c r="BN277" s="44"/>
      <c r="BO277" s="44"/>
      <c r="BP277" s="44"/>
      <c r="BQ277" s="44"/>
      <c r="BR277" s="44"/>
      <c r="BS277" s="44"/>
      <c r="BT277" s="44"/>
      <c r="BU277" s="44"/>
      <c r="BV277" s="44"/>
      <c r="BW277" s="44"/>
      <c r="BX277" s="44"/>
    </row>
    <row r="278" spans="1:76" s="16" customFormat="1" ht="12.75" customHeight="1" x14ac:dyDescent="0.3">
      <c r="A278" s="116"/>
      <c r="B278" s="116"/>
      <c r="C278" s="116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  <c r="Q278" s="117"/>
      <c r="R278" s="117"/>
      <c r="S278" s="117"/>
      <c r="T278" s="116"/>
      <c r="U278" s="116"/>
      <c r="V278" s="116"/>
      <c r="W278" s="116"/>
      <c r="X278" s="116"/>
      <c r="Y278" s="116"/>
      <c r="Z278" s="116"/>
      <c r="AA278" s="116"/>
      <c r="AB278" s="116"/>
      <c r="AC278" s="116"/>
      <c r="AD278" s="116"/>
      <c r="AE278" s="116"/>
      <c r="AF278" s="116"/>
      <c r="AG278" s="116"/>
      <c r="AH278" s="116"/>
      <c r="AI278" s="116"/>
      <c r="AJ278" s="116"/>
      <c r="AK278" s="116"/>
      <c r="AL278" s="116"/>
      <c r="AM278" s="116"/>
      <c r="AN278" s="116"/>
      <c r="AO278" s="116"/>
      <c r="AP278" s="116"/>
      <c r="AQ278" s="116"/>
      <c r="AR278" s="116"/>
      <c r="AS278" s="116"/>
      <c r="AT278" s="116"/>
      <c r="AU278" s="116"/>
      <c r="AV278" s="116"/>
      <c r="AW278" s="116"/>
      <c r="AX278" s="116"/>
      <c r="AY278" s="116"/>
      <c r="AZ278" s="116"/>
      <c r="BC278" s="44"/>
      <c r="BD278" s="44"/>
      <c r="BE278" s="44"/>
      <c r="BF278" s="44"/>
      <c r="BG278" s="44"/>
      <c r="BH278" s="44"/>
      <c r="BI278" s="44"/>
      <c r="BJ278" s="44"/>
      <c r="BK278" s="44"/>
      <c r="BL278" s="44"/>
      <c r="BM278" s="44"/>
      <c r="BN278" s="44"/>
      <c r="BO278" s="44"/>
      <c r="BP278" s="44"/>
      <c r="BQ278" s="44"/>
      <c r="BR278" s="44"/>
      <c r="BS278" s="44"/>
      <c r="BT278" s="44"/>
      <c r="BU278" s="44"/>
      <c r="BV278" s="44"/>
      <c r="BW278" s="44"/>
      <c r="BX278" s="44"/>
    </row>
    <row r="279" spans="1:76" s="45" customFormat="1" ht="4.5" customHeight="1" x14ac:dyDescent="0.3">
      <c r="A279" s="100"/>
      <c r="B279" s="101"/>
      <c r="C279" s="100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100"/>
      <c r="U279" s="102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2"/>
      <c r="AF279" s="102"/>
      <c r="AG279" s="102"/>
      <c r="AH279" s="102"/>
      <c r="AI279" s="102"/>
      <c r="AJ279" s="102"/>
      <c r="AK279" s="102"/>
      <c r="AL279" s="102"/>
      <c r="AM279" s="102"/>
      <c r="AN279" s="102"/>
      <c r="AO279" s="102"/>
      <c r="AP279" s="102"/>
      <c r="AQ279" s="102"/>
      <c r="AR279" s="102"/>
      <c r="AS279" s="102"/>
      <c r="AT279" s="102"/>
      <c r="AU279" s="102"/>
      <c r="AV279" s="102"/>
      <c r="AW279" s="102"/>
      <c r="AX279" s="102"/>
      <c r="AY279" s="102"/>
      <c r="AZ279" s="102"/>
      <c r="BC279" s="44"/>
      <c r="BD279" s="44"/>
      <c r="BE279" s="44"/>
      <c r="BF279" s="44"/>
      <c r="BG279" s="44"/>
      <c r="BH279" s="44"/>
      <c r="BI279" s="44"/>
      <c r="BJ279" s="44"/>
      <c r="BK279" s="44"/>
      <c r="BL279" s="44"/>
      <c r="BM279" s="44"/>
      <c r="BN279" s="44"/>
      <c r="BO279" s="44"/>
      <c r="BP279" s="44"/>
      <c r="BQ279" s="44"/>
      <c r="BR279" s="44"/>
      <c r="BS279" s="44"/>
      <c r="BT279" s="44"/>
      <c r="BU279" s="44"/>
      <c r="BV279" s="44"/>
      <c r="BW279" s="44"/>
      <c r="BX279" s="44"/>
    </row>
    <row r="280" spans="1:76" s="16" customFormat="1" ht="12.75" customHeight="1" x14ac:dyDescent="0.3">
      <c r="A280" s="92"/>
      <c r="B280" s="87" t="s">
        <v>120</v>
      </c>
      <c r="C280" s="23" t="s">
        <v>16</v>
      </c>
      <c r="D280" s="180" t="s">
        <v>121</v>
      </c>
      <c r="E280" s="180"/>
      <c r="F280" s="180"/>
      <c r="G280" s="180"/>
      <c r="H280" s="180"/>
      <c r="I280" s="180"/>
      <c r="J280" s="180"/>
      <c r="K280" s="180"/>
      <c r="L280" s="180"/>
      <c r="M280" s="180"/>
      <c r="N280" s="180"/>
      <c r="O280" s="180"/>
      <c r="P280" s="180"/>
      <c r="Q280" s="180"/>
      <c r="R280" s="151"/>
      <c r="S280" s="84"/>
      <c r="T280" s="72"/>
      <c r="U280" s="88"/>
      <c r="V280" s="174" t="s">
        <v>56</v>
      </c>
      <c r="W280" s="175"/>
      <c r="X280" s="175"/>
      <c r="Y280" s="175"/>
      <c r="Z280" s="175"/>
      <c r="AA280" s="175"/>
      <c r="AB280" s="175"/>
      <c r="AC280" s="176"/>
      <c r="AD280" s="104"/>
      <c r="AE280" s="104"/>
      <c r="AF280" s="88"/>
      <c r="AG280" s="88"/>
      <c r="AH280" s="88"/>
      <c r="AI280" s="88"/>
      <c r="AJ280" s="88"/>
      <c r="AK280" s="88"/>
      <c r="AL280" s="88"/>
      <c r="AM280" s="88"/>
      <c r="AN280" s="88"/>
      <c r="AO280" s="88"/>
      <c r="AP280" s="88"/>
      <c r="AQ280" s="88"/>
      <c r="AR280" s="88"/>
      <c r="AS280" s="88"/>
      <c r="AT280" s="88"/>
      <c r="AU280" s="88"/>
      <c r="AV280" s="88"/>
      <c r="AW280" s="88"/>
      <c r="AX280" s="88"/>
      <c r="AY280" s="88"/>
      <c r="AZ280" s="88"/>
      <c r="BC280" s="44"/>
      <c r="BD280" s="44"/>
      <c r="BE280" s="44"/>
      <c r="BF280" s="44"/>
      <c r="BG280" s="44"/>
      <c r="BH280" s="44"/>
      <c r="BI280" s="44"/>
      <c r="BJ280" s="44"/>
      <c r="BK280" s="44"/>
      <c r="BL280" s="44"/>
      <c r="BM280" s="44"/>
      <c r="BN280" s="44"/>
      <c r="BO280" s="44"/>
      <c r="BP280" s="44"/>
      <c r="BQ280" s="44"/>
      <c r="BR280" s="44"/>
      <c r="BS280" s="44"/>
      <c r="BT280" s="44"/>
      <c r="BU280" s="44"/>
      <c r="BV280" s="44"/>
      <c r="BW280" s="44"/>
      <c r="BX280" s="44"/>
    </row>
    <row r="281" spans="1:76" s="45" customFormat="1" ht="4.5" customHeight="1" x14ac:dyDescent="0.3">
      <c r="B281" s="95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U281" s="96"/>
      <c r="V281" s="97"/>
      <c r="W281" s="97"/>
      <c r="X281" s="97"/>
      <c r="Y281" s="97"/>
      <c r="Z281" s="97"/>
      <c r="AA281" s="97"/>
      <c r="AB281" s="97"/>
      <c r="AC281" s="97"/>
      <c r="AD281" s="97"/>
      <c r="AE281" s="96"/>
      <c r="AF281" s="96"/>
      <c r="AG281" s="96"/>
      <c r="AH281" s="96"/>
      <c r="AI281" s="96"/>
      <c r="AJ281" s="96"/>
      <c r="AK281" s="96"/>
      <c r="AL281" s="96"/>
      <c r="AM281" s="96"/>
      <c r="AN281" s="96"/>
      <c r="AO281" s="96"/>
      <c r="AP281" s="96"/>
      <c r="AQ281" s="96"/>
      <c r="AR281" s="96"/>
      <c r="AS281" s="96"/>
      <c r="AT281" s="96"/>
      <c r="AU281" s="96"/>
      <c r="AV281" s="96"/>
      <c r="AW281" s="96"/>
      <c r="AX281" s="96"/>
      <c r="AY281" s="96"/>
      <c r="AZ281" s="96"/>
      <c r="BC281" s="44"/>
      <c r="BD281" s="44"/>
      <c r="BE281" s="44"/>
      <c r="BF281" s="44"/>
      <c r="BG281" s="44"/>
      <c r="BH281" s="44"/>
      <c r="BI281" s="44"/>
      <c r="BJ281" s="44"/>
      <c r="BK281" s="44"/>
      <c r="BL281" s="44"/>
      <c r="BM281" s="44"/>
      <c r="BN281" s="44"/>
      <c r="BO281" s="44"/>
      <c r="BP281" s="44"/>
      <c r="BQ281" s="44"/>
      <c r="BR281" s="44"/>
      <c r="BS281" s="44"/>
      <c r="BT281" s="44"/>
      <c r="BU281" s="44"/>
      <c r="BV281" s="44"/>
      <c r="BW281" s="44"/>
      <c r="BX281" s="44"/>
    </row>
    <row r="282" spans="1:76" s="16" customFormat="1" ht="12.75" customHeight="1" x14ac:dyDescent="0.3">
      <c r="A282" s="92"/>
      <c r="D282" s="105" t="s">
        <v>122</v>
      </c>
      <c r="E282" s="84"/>
      <c r="F282" s="84"/>
      <c r="G282" s="84"/>
      <c r="H282" s="84"/>
      <c r="I282" s="84"/>
      <c r="J282" s="84"/>
      <c r="K282" s="106"/>
      <c r="L282" s="106"/>
      <c r="M282" s="106"/>
      <c r="N282" s="106"/>
      <c r="O282" s="106"/>
      <c r="P282" s="106"/>
      <c r="Q282" s="106"/>
      <c r="R282" s="106"/>
      <c r="S282" s="106"/>
      <c r="T282" s="72"/>
      <c r="U282" s="88"/>
      <c r="V282" s="168">
        <v>0</v>
      </c>
      <c r="W282" s="169"/>
      <c r="X282" s="169"/>
      <c r="Y282" s="169"/>
      <c r="Z282" s="169"/>
      <c r="AA282" s="169"/>
      <c r="AB282" s="169"/>
      <c r="AC282" s="170"/>
      <c r="AD282" s="88"/>
      <c r="AE282" s="88"/>
      <c r="AF282" s="88"/>
      <c r="AG282" s="88"/>
      <c r="AH282" s="88"/>
      <c r="AI282" s="88"/>
      <c r="AJ282" s="88"/>
      <c r="AK282" s="88"/>
      <c r="AL282" s="88"/>
      <c r="AM282" s="88"/>
      <c r="AN282" s="88"/>
      <c r="AO282" s="88"/>
      <c r="AP282" s="88"/>
      <c r="AQ282" s="88"/>
      <c r="AR282" s="88"/>
      <c r="AS282" s="88"/>
      <c r="AT282" s="88"/>
      <c r="AU282" s="88"/>
      <c r="AV282" s="88"/>
      <c r="AW282" s="88"/>
      <c r="AX282" s="88"/>
      <c r="AY282" s="88"/>
      <c r="AZ282" s="88"/>
      <c r="BC282" s="44"/>
      <c r="BD282" s="44"/>
      <c r="BE282" s="44"/>
      <c r="BF282" s="44"/>
      <c r="BG282" s="44"/>
      <c r="BH282" s="44"/>
      <c r="BI282" s="44"/>
      <c r="BJ282" s="44"/>
      <c r="BK282" s="44"/>
      <c r="BL282" s="44"/>
      <c r="BM282" s="44"/>
      <c r="BN282" s="44"/>
      <c r="BO282" s="44"/>
      <c r="BP282" s="44"/>
      <c r="BQ282" s="44"/>
      <c r="BR282" s="44"/>
      <c r="BS282" s="44"/>
      <c r="BT282" s="44"/>
      <c r="BU282" s="44"/>
      <c r="BV282" s="44"/>
      <c r="BW282" s="44"/>
      <c r="BX282" s="44"/>
    </row>
    <row r="283" spans="1:76" s="16" customFormat="1" ht="5.25" customHeight="1" x14ac:dyDescent="0.3">
      <c r="A283" s="72"/>
      <c r="B283" s="72"/>
      <c r="C283" s="72"/>
      <c r="D283" s="84"/>
      <c r="E283" s="84"/>
      <c r="F283" s="84"/>
      <c r="G283" s="84"/>
      <c r="H283" s="84"/>
      <c r="I283" s="84"/>
      <c r="J283" s="84"/>
      <c r="K283" s="84"/>
      <c r="L283" s="84"/>
      <c r="M283" s="84"/>
      <c r="N283" s="84"/>
      <c r="O283" s="84"/>
      <c r="P283" s="84"/>
      <c r="Q283" s="84"/>
      <c r="R283" s="84"/>
      <c r="S283" s="84"/>
      <c r="T283" s="72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88"/>
      <c r="AF283" s="88"/>
      <c r="AG283" s="88"/>
      <c r="AH283" s="88"/>
      <c r="AI283" s="88"/>
      <c r="AJ283" s="88"/>
      <c r="AK283" s="88"/>
      <c r="AL283" s="88"/>
      <c r="AM283" s="88"/>
      <c r="AN283" s="88"/>
      <c r="AO283" s="88"/>
      <c r="AP283" s="88"/>
      <c r="AQ283" s="88"/>
      <c r="AR283" s="88"/>
      <c r="AS283" s="88"/>
      <c r="AT283" s="88"/>
      <c r="AU283" s="88"/>
      <c r="AV283" s="88"/>
      <c r="AW283" s="88"/>
      <c r="AX283" s="88"/>
      <c r="AY283" s="88"/>
      <c r="AZ283" s="88"/>
      <c r="BC283" s="44"/>
      <c r="BD283" s="44"/>
      <c r="BE283" s="44"/>
      <c r="BF283" s="44"/>
      <c r="BG283" s="44"/>
      <c r="BH283" s="44"/>
      <c r="BI283" s="44"/>
      <c r="BJ283" s="44"/>
      <c r="BK283" s="44"/>
      <c r="BL283" s="44"/>
      <c r="BM283" s="44"/>
      <c r="BN283" s="44"/>
      <c r="BO283" s="44"/>
      <c r="BP283" s="44"/>
      <c r="BQ283" s="44"/>
      <c r="BR283" s="44"/>
      <c r="BS283" s="44"/>
      <c r="BT283" s="44"/>
      <c r="BU283" s="44"/>
      <c r="BV283" s="44"/>
      <c r="BW283" s="44"/>
      <c r="BX283" s="44"/>
    </row>
    <row r="284" spans="1:76" s="16" customFormat="1" ht="12.75" customHeight="1" x14ac:dyDescent="0.3">
      <c r="A284" s="92"/>
      <c r="B284" s="87"/>
      <c r="C284" s="23"/>
      <c r="D284" s="229" t="s">
        <v>190</v>
      </c>
      <c r="E284" s="229"/>
      <c r="F284" s="229"/>
      <c r="G284" s="229"/>
      <c r="H284" s="229"/>
      <c r="I284" s="229"/>
      <c r="J284" s="229"/>
      <c r="K284" s="229"/>
      <c r="L284" s="229"/>
      <c r="M284" s="229"/>
      <c r="N284" s="229"/>
      <c r="O284" s="229"/>
      <c r="P284" s="229"/>
      <c r="Q284" s="229"/>
      <c r="R284" s="229"/>
      <c r="S284" s="229"/>
      <c r="T284" s="72"/>
      <c r="U284" s="114"/>
      <c r="V284" s="177">
        <f>SUM(V282:AC283)</f>
        <v>0</v>
      </c>
      <c r="W284" s="178"/>
      <c r="X284" s="178"/>
      <c r="Y284" s="178"/>
      <c r="Z284" s="178"/>
      <c r="AA284" s="178"/>
      <c r="AB284" s="178"/>
      <c r="AC284" s="179"/>
      <c r="AD284" s="88"/>
      <c r="AE284" s="88"/>
      <c r="AF284" s="88"/>
      <c r="AG284" s="88"/>
      <c r="AH284" s="88"/>
      <c r="AI284" s="88"/>
      <c r="AJ284" s="88"/>
      <c r="AK284" s="88"/>
      <c r="AL284" s="88"/>
      <c r="AM284" s="88"/>
      <c r="AN284" s="88"/>
      <c r="AO284" s="88"/>
      <c r="AP284" s="88"/>
      <c r="AQ284" s="88"/>
      <c r="AR284" s="88"/>
      <c r="AS284" s="88"/>
      <c r="AT284" s="88"/>
      <c r="AU284" s="88"/>
      <c r="AV284" s="88"/>
      <c r="AW284" s="88"/>
      <c r="AX284" s="88"/>
      <c r="AY284" s="88"/>
      <c r="AZ284" s="88"/>
      <c r="BB284" s="230"/>
      <c r="BC284" s="230"/>
      <c r="BD284" s="230"/>
      <c r="BE284" s="230"/>
      <c r="BF284" s="230"/>
      <c r="BG284" s="230"/>
      <c r="BH284" s="230"/>
      <c r="BI284" s="230"/>
      <c r="BJ284" s="44"/>
      <c r="BK284" s="44"/>
      <c r="BL284" s="44"/>
      <c r="BM284" s="44"/>
      <c r="BN284" s="44"/>
      <c r="BO284" s="44"/>
      <c r="BP284" s="44"/>
      <c r="BQ284" s="44"/>
      <c r="BR284" s="44"/>
      <c r="BS284" s="44"/>
      <c r="BT284" s="44"/>
      <c r="BU284" s="44"/>
      <c r="BV284" s="44"/>
      <c r="BW284" s="44"/>
      <c r="BX284" s="44"/>
    </row>
    <row r="285" spans="1:76" s="45" customFormat="1" ht="5.25" customHeight="1" x14ac:dyDescent="0.3">
      <c r="A285" s="46"/>
      <c r="B285" s="47"/>
      <c r="C285" s="4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46"/>
      <c r="U285" s="50"/>
      <c r="V285" s="51"/>
      <c r="W285" s="51"/>
      <c r="X285" s="51"/>
      <c r="Y285" s="51"/>
      <c r="Z285" s="51"/>
      <c r="AA285" s="51"/>
      <c r="AB285" s="51"/>
      <c r="AC285" s="51"/>
      <c r="AD285" s="51"/>
      <c r="AE285" s="50"/>
      <c r="AF285" s="50"/>
      <c r="AG285" s="50"/>
      <c r="AH285" s="50"/>
      <c r="AI285" s="50"/>
      <c r="AJ285" s="50"/>
      <c r="AK285" s="50"/>
      <c r="AL285" s="50"/>
      <c r="AM285" s="50"/>
      <c r="AN285" s="50"/>
      <c r="AO285" s="50"/>
      <c r="AP285" s="50"/>
      <c r="AQ285" s="50"/>
      <c r="AR285" s="50"/>
      <c r="AS285" s="50"/>
      <c r="AT285" s="50"/>
      <c r="AU285" s="50"/>
      <c r="AV285" s="50"/>
      <c r="AW285" s="50"/>
      <c r="AX285" s="50"/>
      <c r="AY285" s="50"/>
      <c r="AZ285" s="50"/>
      <c r="BC285" s="44"/>
      <c r="BD285" s="44"/>
      <c r="BE285" s="44"/>
      <c r="BF285" s="44"/>
      <c r="BG285" s="44"/>
      <c r="BH285" s="44"/>
      <c r="BI285" s="44"/>
      <c r="BJ285" s="44"/>
      <c r="BK285" s="44"/>
      <c r="BL285" s="44"/>
      <c r="BM285" s="44"/>
      <c r="BN285" s="44"/>
      <c r="BO285" s="44"/>
      <c r="BP285" s="44"/>
      <c r="BQ285" s="44"/>
      <c r="BR285" s="44"/>
      <c r="BS285" s="44"/>
      <c r="BT285" s="44"/>
      <c r="BU285" s="44"/>
      <c r="BV285" s="44"/>
      <c r="BW285" s="44"/>
      <c r="BX285" s="44"/>
    </row>
    <row r="286" spans="1:76" s="16" customFormat="1" ht="12.75" customHeight="1" x14ac:dyDescent="0.3">
      <c r="A286" s="116"/>
      <c r="B286" s="116"/>
      <c r="C286" s="116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  <c r="Q286" s="117"/>
      <c r="R286" s="117"/>
      <c r="S286" s="117"/>
      <c r="T286" s="116"/>
      <c r="U286" s="116"/>
      <c r="V286" s="116"/>
      <c r="W286" s="116"/>
      <c r="X286" s="116"/>
      <c r="Y286" s="116"/>
      <c r="Z286" s="116"/>
      <c r="AA286" s="116"/>
      <c r="AB286" s="116"/>
      <c r="AC286" s="116"/>
      <c r="AD286" s="116"/>
      <c r="AE286" s="116"/>
      <c r="AF286" s="116"/>
      <c r="AG286" s="116"/>
      <c r="AH286" s="116"/>
      <c r="AI286" s="116"/>
      <c r="AJ286" s="116"/>
      <c r="AK286" s="116"/>
      <c r="AL286" s="116"/>
      <c r="AM286" s="116"/>
      <c r="AN286" s="116"/>
      <c r="AO286" s="116"/>
      <c r="AP286" s="116"/>
      <c r="AQ286" s="116"/>
      <c r="AR286" s="116"/>
      <c r="AS286" s="116"/>
      <c r="AT286" s="116"/>
      <c r="AU286" s="116"/>
      <c r="AV286" s="116"/>
      <c r="AW286" s="116"/>
      <c r="AX286" s="116"/>
      <c r="AY286" s="116"/>
      <c r="AZ286" s="116"/>
      <c r="BC286" s="44"/>
      <c r="BD286" s="44"/>
      <c r="BE286" s="44"/>
      <c r="BF286" s="44"/>
      <c r="BG286" s="44"/>
      <c r="BH286" s="44"/>
      <c r="BI286" s="44"/>
      <c r="BJ286" s="44"/>
      <c r="BK286" s="44"/>
      <c r="BL286" s="44"/>
      <c r="BM286" s="44"/>
      <c r="BN286" s="44"/>
      <c r="BO286" s="44"/>
      <c r="BP286" s="44"/>
      <c r="BQ286" s="44"/>
      <c r="BR286" s="44"/>
      <c r="BS286" s="44"/>
      <c r="BT286" s="44"/>
      <c r="BU286" s="44"/>
      <c r="BV286" s="44"/>
      <c r="BW286" s="44"/>
      <c r="BX286" s="44"/>
    </row>
    <row r="287" spans="1:76" s="45" customFormat="1" ht="4.5" customHeight="1" x14ac:dyDescent="0.3">
      <c r="A287" s="100"/>
      <c r="B287" s="101"/>
      <c r="C287" s="100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100"/>
      <c r="U287" s="102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2"/>
      <c r="AF287" s="102"/>
      <c r="AG287" s="102"/>
      <c r="AH287" s="102"/>
      <c r="AI287" s="102"/>
      <c r="AJ287" s="102"/>
      <c r="AK287" s="102"/>
      <c r="AL287" s="102"/>
      <c r="AM287" s="102"/>
      <c r="AN287" s="102"/>
      <c r="AO287" s="102"/>
      <c r="AP287" s="102"/>
      <c r="AQ287" s="102"/>
      <c r="AR287" s="102"/>
      <c r="AS287" s="102"/>
      <c r="AT287" s="102"/>
      <c r="AU287" s="102"/>
      <c r="AV287" s="102"/>
      <c r="AW287" s="102"/>
      <c r="AX287" s="102"/>
      <c r="AY287" s="102"/>
      <c r="AZ287" s="102"/>
      <c r="BC287" s="44"/>
      <c r="BD287" s="44"/>
      <c r="BE287" s="44"/>
      <c r="BF287" s="44"/>
      <c r="BG287" s="44"/>
      <c r="BH287" s="44"/>
      <c r="BI287" s="44"/>
      <c r="BJ287" s="44"/>
      <c r="BK287" s="44"/>
      <c r="BL287" s="44"/>
      <c r="BM287" s="44"/>
      <c r="BN287" s="44"/>
      <c r="BO287" s="44"/>
      <c r="BP287" s="44"/>
      <c r="BQ287" s="44"/>
      <c r="BR287" s="44"/>
      <c r="BS287" s="44"/>
      <c r="BT287" s="44"/>
      <c r="BU287" s="44"/>
      <c r="BV287" s="44"/>
      <c r="BW287" s="44"/>
      <c r="BX287" s="44"/>
    </row>
    <row r="288" spans="1:76" s="16" customFormat="1" ht="12.75" customHeight="1" x14ac:dyDescent="0.3">
      <c r="A288" s="92"/>
      <c r="B288" s="87" t="s">
        <v>123</v>
      </c>
      <c r="C288" s="23" t="s">
        <v>16</v>
      </c>
      <c r="D288" s="180" t="s">
        <v>124</v>
      </c>
      <c r="E288" s="180"/>
      <c r="F288" s="180"/>
      <c r="G288" s="180"/>
      <c r="H288" s="180"/>
      <c r="I288" s="180"/>
      <c r="J288" s="180"/>
      <c r="K288" s="180"/>
      <c r="L288" s="180"/>
      <c r="M288" s="180"/>
      <c r="N288" s="180"/>
      <c r="O288" s="180"/>
      <c r="P288" s="180"/>
      <c r="Q288" s="180"/>
      <c r="R288" s="180"/>
      <c r="S288" s="180"/>
      <c r="T288" s="72"/>
      <c r="U288" s="88"/>
      <c r="V288" s="174" t="s">
        <v>56</v>
      </c>
      <c r="W288" s="175"/>
      <c r="X288" s="175"/>
      <c r="Y288" s="175"/>
      <c r="Z288" s="175"/>
      <c r="AA288" s="175"/>
      <c r="AB288" s="175"/>
      <c r="AC288" s="176"/>
      <c r="AD288" s="104"/>
      <c r="AE288" s="104"/>
      <c r="AF288" s="88"/>
      <c r="AG288" s="88"/>
      <c r="AH288" s="88"/>
      <c r="AI288" s="88"/>
      <c r="AJ288" s="88"/>
      <c r="AK288" s="88"/>
      <c r="AL288" s="88"/>
      <c r="AM288" s="88"/>
      <c r="AN288" s="88"/>
      <c r="AO288" s="88"/>
      <c r="AP288" s="88"/>
      <c r="AQ288" s="88"/>
      <c r="AR288" s="88"/>
      <c r="AS288" s="88"/>
      <c r="AT288" s="88"/>
      <c r="AU288" s="88"/>
      <c r="AV288" s="88"/>
      <c r="AW288" s="88"/>
      <c r="AX288" s="88"/>
      <c r="AY288" s="88"/>
      <c r="AZ288" s="88"/>
      <c r="BC288" s="44"/>
      <c r="BD288" s="44"/>
      <c r="BE288" s="44"/>
      <c r="BF288" s="44"/>
      <c r="BG288" s="44"/>
      <c r="BH288" s="44"/>
      <c r="BI288" s="44"/>
      <c r="BJ288" s="44"/>
      <c r="BK288" s="44"/>
      <c r="BL288" s="44"/>
      <c r="BM288" s="44"/>
      <c r="BN288" s="44"/>
      <c r="BO288" s="44"/>
      <c r="BP288" s="44"/>
      <c r="BQ288" s="44"/>
      <c r="BR288" s="44"/>
      <c r="BS288" s="44"/>
      <c r="BT288" s="44"/>
      <c r="BU288" s="44"/>
      <c r="BV288" s="44"/>
      <c r="BW288" s="44"/>
      <c r="BX288" s="44"/>
    </row>
    <row r="289" spans="1:76" s="45" customFormat="1" ht="4.5" customHeight="1" x14ac:dyDescent="0.3">
      <c r="B289" s="95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U289" s="96"/>
      <c r="V289" s="97"/>
      <c r="W289" s="97"/>
      <c r="X289" s="97"/>
      <c r="Y289" s="97"/>
      <c r="Z289" s="97"/>
      <c r="AA289" s="97"/>
      <c r="AB289" s="97"/>
      <c r="AC289" s="97"/>
      <c r="AD289" s="97"/>
      <c r="AE289" s="96"/>
      <c r="AF289" s="96"/>
      <c r="AG289" s="96"/>
      <c r="AH289" s="96"/>
      <c r="AI289" s="96"/>
      <c r="AJ289" s="96"/>
      <c r="AK289" s="96"/>
      <c r="AL289" s="96"/>
      <c r="AM289" s="96"/>
      <c r="AN289" s="96"/>
      <c r="AO289" s="96"/>
      <c r="AP289" s="96"/>
      <c r="AQ289" s="96"/>
      <c r="AR289" s="96"/>
      <c r="AS289" s="96"/>
      <c r="AT289" s="96"/>
      <c r="AU289" s="96"/>
      <c r="AV289" s="96"/>
      <c r="AW289" s="96"/>
      <c r="AX289" s="96"/>
      <c r="AY289" s="96"/>
      <c r="AZ289" s="96"/>
      <c r="BC289" s="44"/>
      <c r="BD289" s="44"/>
      <c r="BE289" s="44"/>
      <c r="BF289" s="44"/>
      <c r="BG289" s="44"/>
      <c r="BH289" s="44"/>
      <c r="BI289" s="44"/>
      <c r="BJ289" s="44"/>
      <c r="BK289" s="44"/>
      <c r="BL289" s="44"/>
      <c r="BM289" s="44"/>
      <c r="BN289" s="44"/>
      <c r="BO289" s="44"/>
      <c r="BP289" s="44"/>
      <c r="BQ289" s="44"/>
      <c r="BR289" s="44"/>
      <c r="BS289" s="44"/>
      <c r="BT289" s="44"/>
      <c r="BU289" s="44"/>
      <c r="BV289" s="44"/>
      <c r="BW289" s="44"/>
      <c r="BX289" s="44"/>
    </row>
    <row r="290" spans="1:76" s="16" customFormat="1" ht="12.75" customHeight="1" x14ac:dyDescent="0.3">
      <c r="A290" s="92"/>
      <c r="D290" s="105" t="s">
        <v>125</v>
      </c>
      <c r="E290" s="84"/>
      <c r="F290" s="84"/>
      <c r="G290" s="84"/>
      <c r="H290" s="84"/>
      <c r="I290" s="84"/>
      <c r="J290" s="84"/>
      <c r="K290" s="106"/>
      <c r="L290" s="106"/>
      <c r="M290" s="106"/>
      <c r="N290" s="106"/>
      <c r="O290" s="106"/>
      <c r="P290" s="106"/>
      <c r="Q290" s="106"/>
      <c r="R290" s="106"/>
      <c r="S290" s="106"/>
      <c r="T290" s="72"/>
      <c r="U290" s="88"/>
      <c r="V290" s="168">
        <v>0</v>
      </c>
      <c r="W290" s="169"/>
      <c r="X290" s="169"/>
      <c r="Y290" s="169"/>
      <c r="Z290" s="169"/>
      <c r="AA290" s="169"/>
      <c r="AB290" s="169"/>
      <c r="AC290" s="170"/>
      <c r="AD290" s="88"/>
      <c r="AE290" s="88"/>
      <c r="AF290" s="88"/>
      <c r="AG290" s="88"/>
      <c r="AH290" s="88"/>
      <c r="AI290" s="88"/>
      <c r="AJ290" s="88"/>
      <c r="AK290" s="88"/>
      <c r="AL290" s="88"/>
      <c r="AM290" s="88"/>
      <c r="AN290" s="88"/>
      <c r="AO290" s="88"/>
      <c r="AP290" s="88"/>
      <c r="AQ290" s="88"/>
      <c r="AR290" s="88"/>
      <c r="AS290" s="88"/>
      <c r="AT290" s="88"/>
      <c r="AU290" s="88"/>
      <c r="AV290" s="88"/>
      <c r="AW290" s="88"/>
      <c r="AX290" s="88"/>
      <c r="AY290" s="88"/>
      <c r="AZ290" s="88"/>
      <c r="BC290" s="44"/>
      <c r="BD290" s="44"/>
      <c r="BE290" s="44"/>
      <c r="BF290" s="44"/>
      <c r="BG290" s="44"/>
      <c r="BH290" s="44"/>
      <c r="BI290" s="44"/>
      <c r="BJ290" s="44"/>
      <c r="BK290" s="44"/>
      <c r="BL290" s="44"/>
      <c r="BM290" s="44"/>
      <c r="BN290" s="44"/>
      <c r="BO290" s="44"/>
      <c r="BP290" s="44"/>
      <c r="BQ290" s="44"/>
      <c r="BR290" s="44"/>
      <c r="BS290" s="44"/>
      <c r="BT290" s="44"/>
      <c r="BU290" s="44"/>
      <c r="BV290" s="44"/>
      <c r="BW290" s="44"/>
      <c r="BX290" s="44"/>
    </row>
    <row r="291" spans="1:76" s="45" customFormat="1" ht="4.5" customHeight="1" x14ac:dyDescent="0.3">
      <c r="B291" s="95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U291" s="96"/>
      <c r="V291" s="97"/>
      <c r="W291" s="97"/>
      <c r="X291" s="97"/>
      <c r="Y291" s="97"/>
      <c r="Z291" s="97"/>
      <c r="AA291" s="97"/>
      <c r="AB291" s="97"/>
      <c r="AC291" s="97"/>
      <c r="AD291" s="96"/>
      <c r="AE291" s="96"/>
      <c r="AF291" s="88"/>
      <c r="AG291" s="88"/>
      <c r="AH291" s="88"/>
      <c r="AI291" s="88"/>
      <c r="AJ291" s="88"/>
      <c r="AK291" s="88"/>
      <c r="AL291" s="88"/>
      <c r="AM291" s="88"/>
      <c r="AN291" s="88"/>
      <c r="AO291" s="88"/>
      <c r="AP291" s="88"/>
      <c r="AQ291" s="88"/>
      <c r="AR291" s="88"/>
      <c r="AS291" s="88"/>
      <c r="AT291" s="88"/>
      <c r="AU291" s="88"/>
      <c r="AV291" s="88"/>
      <c r="AW291" s="88"/>
      <c r="AX291" s="88"/>
      <c r="AY291" s="88"/>
      <c r="AZ291" s="88"/>
      <c r="BC291" s="44"/>
      <c r="BD291" s="44"/>
      <c r="BE291" s="44"/>
      <c r="BF291" s="44"/>
      <c r="BG291" s="44"/>
      <c r="BH291" s="44"/>
      <c r="BI291" s="44"/>
      <c r="BJ291" s="44"/>
      <c r="BK291" s="44"/>
      <c r="BL291" s="44"/>
      <c r="BM291" s="44"/>
      <c r="BN291" s="44"/>
      <c r="BO291" s="44"/>
      <c r="BP291" s="44"/>
      <c r="BQ291" s="44"/>
      <c r="BR291" s="44"/>
      <c r="BS291" s="44"/>
      <c r="BT291" s="44"/>
      <c r="BU291" s="44"/>
      <c r="BV291" s="44"/>
      <c r="BW291" s="44"/>
      <c r="BX291" s="44"/>
    </row>
    <row r="292" spans="1:76" s="16" customFormat="1" ht="12.75" customHeight="1" x14ac:dyDescent="0.3">
      <c r="A292" s="92"/>
      <c r="B292" s="87"/>
      <c r="C292" s="23"/>
      <c r="D292" s="105" t="s">
        <v>126</v>
      </c>
      <c r="E292" s="84"/>
      <c r="F292" s="84"/>
      <c r="G292" s="84"/>
      <c r="H292" s="84"/>
      <c r="I292" s="84"/>
      <c r="J292" s="84"/>
      <c r="K292" s="106"/>
      <c r="L292" s="106"/>
      <c r="M292" s="106"/>
      <c r="N292" s="106"/>
      <c r="O292" s="106"/>
      <c r="P292" s="106"/>
      <c r="Q292" s="106"/>
      <c r="R292" s="106"/>
      <c r="S292" s="106"/>
      <c r="T292" s="72"/>
      <c r="U292" s="88"/>
      <c r="V292" s="168">
        <v>0</v>
      </c>
      <c r="W292" s="169"/>
      <c r="X292" s="169"/>
      <c r="Y292" s="169"/>
      <c r="Z292" s="169"/>
      <c r="AA292" s="169"/>
      <c r="AB292" s="169"/>
      <c r="AC292" s="170"/>
      <c r="AD292" s="88"/>
      <c r="AE292" s="88"/>
      <c r="AF292" s="88"/>
      <c r="AG292" s="88"/>
      <c r="AH292" s="88"/>
      <c r="AI292" s="88"/>
      <c r="AJ292" s="88"/>
      <c r="AK292" s="88"/>
      <c r="AL292" s="88"/>
      <c r="AM292" s="88"/>
      <c r="AN292" s="88"/>
      <c r="AO292" s="88"/>
      <c r="AP292" s="88"/>
      <c r="AQ292" s="88"/>
      <c r="AR292" s="88"/>
      <c r="AS292" s="88"/>
      <c r="AT292" s="88"/>
      <c r="AU292" s="88"/>
      <c r="AV292" s="88"/>
      <c r="AW292" s="88"/>
      <c r="AX292" s="88"/>
      <c r="AY292" s="88"/>
      <c r="AZ292" s="88"/>
      <c r="BC292" s="44"/>
      <c r="BD292" s="44"/>
      <c r="BE292" s="44"/>
      <c r="BF292" s="44"/>
      <c r="BG292" s="44"/>
      <c r="BH292" s="44"/>
      <c r="BI292" s="44"/>
      <c r="BJ292" s="44"/>
      <c r="BK292" s="44"/>
      <c r="BL292" s="44"/>
      <c r="BM292" s="44"/>
      <c r="BN292" s="44"/>
      <c r="BO292" s="44"/>
      <c r="BP292" s="44"/>
      <c r="BQ292" s="44"/>
      <c r="BR292" s="44"/>
      <c r="BS292" s="44"/>
      <c r="BT292" s="44"/>
      <c r="BU292" s="44"/>
      <c r="BV292" s="44"/>
      <c r="BW292" s="44"/>
      <c r="BX292" s="44"/>
    </row>
    <row r="293" spans="1:76" s="45" customFormat="1" ht="4.5" customHeight="1" x14ac:dyDescent="0.3">
      <c r="B293" s="95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U293" s="96"/>
      <c r="V293" s="97"/>
      <c r="W293" s="97"/>
      <c r="X293" s="97"/>
      <c r="Y293" s="97"/>
      <c r="Z293" s="97"/>
      <c r="AA293" s="97"/>
      <c r="AB293" s="97"/>
      <c r="AC293" s="97"/>
      <c r="AD293" s="96"/>
      <c r="AE293" s="96"/>
      <c r="AF293" s="96"/>
      <c r="AG293" s="96"/>
      <c r="AH293" s="96"/>
      <c r="AI293" s="96"/>
      <c r="AJ293" s="96"/>
      <c r="AK293" s="96"/>
      <c r="AL293" s="96"/>
      <c r="AM293" s="96"/>
      <c r="AN293" s="96"/>
      <c r="AO293" s="96"/>
      <c r="AP293" s="96"/>
      <c r="AQ293" s="96"/>
      <c r="AR293" s="96"/>
      <c r="AS293" s="96"/>
      <c r="AT293" s="96"/>
      <c r="AU293" s="96"/>
      <c r="AV293" s="96"/>
      <c r="AW293" s="96"/>
      <c r="AX293" s="96"/>
      <c r="AY293" s="96"/>
      <c r="AZ293" s="96"/>
      <c r="BC293" s="44"/>
      <c r="BD293" s="44"/>
      <c r="BE293" s="44"/>
      <c r="BF293" s="44"/>
      <c r="BG293" s="44"/>
      <c r="BH293" s="44"/>
      <c r="BI293" s="44"/>
      <c r="BJ293" s="44"/>
      <c r="BK293" s="44"/>
      <c r="BL293" s="44"/>
      <c r="BM293" s="44"/>
      <c r="BN293" s="44"/>
      <c r="BO293" s="44"/>
      <c r="BP293" s="44"/>
      <c r="BQ293" s="44"/>
      <c r="BR293" s="44"/>
      <c r="BS293" s="44"/>
      <c r="BT293" s="44"/>
      <c r="BU293" s="44"/>
      <c r="BV293" s="44"/>
      <c r="BW293" s="44"/>
      <c r="BX293" s="44"/>
    </row>
    <row r="294" spans="1:76" s="16" customFormat="1" ht="12.75" customHeight="1" x14ac:dyDescent="0.3">
      <c r="A294" s="92"/>
      <c r="B294" s="87"/>
      <c r="C294" s="23"/>
      <c r="D294" s="184" t="s">
        <v>67</v>
      </c>
      <c r="E294" s="185"/>
      <c r="F294" s="185"/>
      <c r="G294" s="185"/>
      <c r="H294" s="185"/>
      <c r="I294" s="185"/>
      <c r="J294" s="185"/>
      <c r="K294" s="185"/>
      <c r="L294" s="185"/>
      <c r="M294" s="185"/>
      <c r="N294" s="185"/>
      <c r="O294" s="185"/>
      <c r="P294" s="185"/>
      <c r="Q294" s="185"/>
      <c r="R294" s="185"/>
      <c r="S294" s="186"/>
      <c r="T294" s="72"/>
      <c r="U294" s="88"/>
      <c r="V294" s="164">
        <v>0</v>
      </c>
      <c r="W294" s="165"/>
      <c r="X294" s="165"/>
      <c r="Y294" s="165"/>
      <c r="Z294" s="165"/>
      <c r="AA294" s="165"/>
      <c r="AB294" s="165"/>
      <c r="AC294" s="166"/>
      <c r="AD294" s="88"/>
      <c r="AE294" s="88"/>
      <c r="AF294" s="88"/>
      <c r="AG294" s="88"/>
      <c r="AH294" s="88"/>
      <c r="AI294" s="88"/>
      <c r="AJ294" s="88"/>
      <c r="AK294" s="88"/>
      <c r="AL294" s="88"/>
      <c r="AM294" s="88"/>
      <c r="AN294" s="88"/>
      <c r="AO294" s="88"/>
      <c r="AP294" s="88"/>
      <c r="AQ294" s="88"/>
      <c r="AR294" s="88"/>
      <c r="AS294" s="88"/>
      <c r="AT294" s="88"/>
      <c r="AU294" s="88"/>
      <c r="AV294" s="88"/>
      <c r="AW294" s="88"/>
      <c r="AX294" s="88"/>
      <c r="AY294" s="88"/>
      <c r="AZ294" s="88"/>
      <c r="BC294" s="44"/>
      <c r="BD294" s="44"/>
      <c r="BE294" s="44"/>
      <c r="BF294" s="44"/>
      <c r="BG294" s="44"/>
      <c r="BH294" s="44"/>
      <c r="BI294" s="44"/>
      <c r="BJ294" s="44"/>
      <c r="BK294" s="44"/>
      <c r="BL294" s="44"/>
      <c r="BM294" s="44"/>
      <c r="BN294" s="44"/>
      <c r="BO294" s="44"/>
      <c r="BP294" s="44"/>
      <c r="BQ294" s="44"/>
      <c r="BR294" s="44"/>
      <c r="BS294" s="44"/>
      <c r="BT294" s="44"/>
      <c r="BU294" s="44"/>
      <c r="BV294" s="44"/>
      <c r="BW294" s="44"/>
      <c r="BX294" s="44"/>
    </row>
    <row r="295" spans="1:76" s="16" customFormat="1" ht="5.25" customHeight="1" x14ac:dyDescent="0.3">
      <c r="A295" s="72"/>
      <c r="B295" s="72"/>
      <c r="C295" s="72"/>
      <c r="D295" s="84"/>
      <c r="E295" s="84"/>
      <c r="F295" s="84"/>
      <c r="G295" s="84"/>
      <c r="H295" s="84"/>
      <c r="I295" s="84"/>
      <c r="J295" s="84"/>
      <c r="K295" s="84"/>
      <c r="L295" s="84"/>
      <c r="M295" s="84"/>
      <c r="N295" s="84"/>
      <c r="O295" s="84"/>
      <c r="P295" s="84"/>
      <c r="Q295" s="84"/>
      <c r="R295" s="84"/>
      <c r="S295" s="84"/>
      <c r="T295" s="72"/>
      <c r="U295" s="88"/>
      <c r="V295" s="88"/>
      <c r="W295" s="88"/>
      <c r="X295" s="88"/>
      <c r="Y295" s="88"/>
      <c r="Z295" s="88"/>
      <c r="AA295" s="88"/>
      <c r="AB295" s="88"/>
      <c r="AC295" s="88"/>
      <c r="AD295" s="88"/>
      <c r="AE295" s="88"/>
      <c r="AF295" s="88"/>
      <c r="AG295" s="88"/>
      <c r="AH295" s="88"/>
      <c r="AI295" s="88"/>
      <c r="AJ295" s="88"/>
      <c r="AK295" s="88"/>
      <c r="AL295" s="88"/>
      <c r="AM295" s="88"/>
      <c r="AN295" s="88"/>
      <c r="AO295" s="88"/>
      <c r="AP295" s="88"/>
      <c r="AQ295" s="88"/>
      <c r="AR295" s="88"/>
      <c r="AS295" s="88"/>
      <c r="AT295" s="88"/>
      <c r="AU295" s="88"/>
      <c r="AV295" s="88"/>
      <c r="AW295" s="88"/>
      <c r="AX295" s="88"/>
      <c r="AY295" s="88"/>
      <c r="AZ295" s="88"/>
      <c r="BC295" s="44"/>
      <c r="BD295" s="44"/>
      <c r="BE295" s="44"/>
      <c r="BF295" s="44"/>
      <c r="BG295" s="44"/>
      <c r="BH295" s="44"/>
      <c r="BI295" s="44"/>
      <c r="BJ295" s="44"/>
      <c r="BK295" s="44"/>
      <c r="BL295" s="44"/>
      <c r="BM295" s="44"/>
      <c r="BN295" s="44"/>
      <c r="BO295" s="44"/>
      <c r="BP295" s="44"/>
      <c r="BQ295" s="44"/>
      <c r="BR295" s="44"/>
      <c r="BS295" s="44"/>
      <c r="BT295" s="44"/>
      <c r="BU295" s="44"/>
      <c r="BV295" s="44"/>
      <c r="BW295" s="44"/>
      <c r="BX295" s="44"/>
    </row>
    <row r="296" spans="1:76" s="16" customFormat="1" ht="12.75" customHeight="1" x14ac:dyDescent="0.3">
      <c r="A296" s="92"/>
      <c r="B296" s="87"/>
      <c r="C296" s="23"/>
      <c r="D296" s="193" t="s">
        <v>191</v>
      </c>
      <c r="E296" s="193"/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72"/>
      <c r="U296" s="114"/>
      <c r="V296" s="177">
        <f>SUM(V290:AC295)</f>
        <v>0</v>
      </c>
      <c r="W296" s="178"/>
      <c r="X296" s="178"/>
      <c r="Y296" s="178"/>
      <c r="Z296" s="178"/>
      <c r="AA296" s="178"/>
      <c r="AB296" s="178"/>
      <c r="AC296" s="179"/>
      <c r="AD296" s="88"/>
      <c r="AE296" s="88"/>
      <c r="AF296" s="88"/>
      <c r="AG296" s="88"/>
      <c r="AH296" s="88"/>
      <c r="AI296" s="88"/>
      <c r="AJ296" s="88"/>
      <c r="AK296" s="88"/>
      <c r="AL296" s="88"/>
      <c r="AM296" s="88"/>
      <c r="AN296" s="88"/>
      <c r="AO296" s="88"/>
      <c r="AP296" s="88"/>
      <c r="AQ296" s="88"/>
      <c r="AR296" s="88"/>
      <c r="AS296" s="88"/>
      <c r="AT296" s="88"/>
      <c r="AU296" s="88"/>
      <c r="AV296" s="88"/>
      <c r="AW296" s="88"/>
      <c r="AX296" s="88"/>
      <c r="AY296" s="88"/>
      <c r="AZ296" s="88"/>
      <c r="BB296" s="230"/>
      <c r="BC296" s="230"/>
      <c r="BD296" s="230"/>
      <c r="BE296" s="230"/>
      <c r="BF296" s="230"/>
      <c r="BG296" s="230"/>
      <c r="BH296" s="230"/>
      <c r="BI296" s="230"/>
      <c r="BJ296" s="44"/>
      <c r="BK296" s="44"/>
      <c r="BL296" s="44"/>
      <c r="BM296" s="44"/>
      <c r="BN296" s="44"/>
      <c r="BO296" s="44"/>
      <c r="BP296" s="44"/>
      <c r="BQ296" s="44"/>
      <c r="BR296" s="44"/>
      <c r="BS296" s="44"/>
      <c r="BT296" s="44"/>
      <c r="BU296" s="44"/>
      <c r="BV296" s="44"/>
      <c r="BW296" s="44"/>
      <c r="BX296" s="44"/>
    </row>
    <row r="297" spans="1:76" s="45" customFormat="1" ht="5.25" customHeight="1" x14ac:dyDescent="0.3">
      <c r="A297" s="46"/>
      <c r="B297" s="47"/>
      <c r="C297" s="4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46"/>
      <c r="U297" s="50"/>
      <c r="V297" s="51"/>
      <c r="W297" s="51"/>
      <c r="X297" s="51"/>
      <c r="Y297" s="51"/>
      <c r="Z297" s="51"/>
      <c r="AA297" s="51"/>
      <c r="AB297" s="51"/>
      <c r="AC297" s="51"/>
      <c r="AD297" s="51"/>
      <c r="AE297" s="50"/>
      <c r="AF297" s="50"/>
      <c r="AG297" s="50"/>
      <c r="AH297" s="50"/>
      <c r="AI297" s="50"/>
      <c r="AJ297" s="50"/>
      <c r="AK297" s="50"/>
      <c r="AL297" s="50"/>
      <c r="AM297" s="50"/>
      <c r="AN297" s="50"/>
      <c r="AO297" s="50"/>
      <c r="AP297" s="50"/>
      <c r="AQ297" s="50"/>
      <c r="AR297" s="50"/>
      <c r="AS297" s="50"/>
      <c r="AT297" s="50"/>
      <c r="AU297" s="50"/>
      <c r="AV297" s="50"/>
      <c r="AW297" s="50"/>
      <c r="AX297" s="50"/>
      <c r="AY297" s="50"/>
      <c r="AZ297" s="50"/>
      <c r="BC297" s="44"/>
      <c r="BD297" s="44"/>
      <c r="BE297" s="44"/>
      <c r="BF297" s="44"/>
      <c r="BG297" s="44"/>
      <c r="BH297" s="44"/>
      <c r="BI297" s="44"/>
      <c r="BJ297" s="44"/>
      <c r="BK297" s="44"/>
      <c r="BL297" s="44"/>
      <c r="BM297" s="44"/>
      <c r="BN297" s="44"/>
      <c r="BO297" s="44"/>
      <c r="BP297" s="44"/>
      <c r="BQ297" s="44"/>
      <c r="BR297" s="44"/>
      <c r="BS297" s="44"/>
      <c r="BT297" s="44"/>
      <c r="BU297" s="44"/>
      <c r="BV297" s="44"/>
      <c r="BW297" s="44"/>
      <c r="BX297" s="44"/>
    </row>
    <row r="298" spans="1:76" s="16" customFormat="1" ht="12.75" customHeight="1" x14ac:dyDescent="0.3">
      <c r="A298" s="116"/>
      <c r="B298" s="116"/>
      <c r="C298" s="116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  <c r="Q298" s="117"/>
      <c r="R298" s="117"/>
      <c r="S298" s="117"/>
      <c r="T298" s="116"/>
      <c r="U298" s="116"/>
      <c r="V298" s="116"/>
      <c r="W298" s="116"/>
      <c r="X298" s="116"/>
      <c r="Y298" s="116"/>
      <c r="Z298" s="116"/>
      <c r="AA298" s="116"/>
      <c r="AB298" s="116"/>
      <c r="AC298" s="116"/>
      <c r="AD298" s="116"/>
      <c r="AE298" s="116"/>
      <c r="AF298" s="116"/>
      <c r="AG298" s="116"/>
      <c r="AH298" s="116"/>
      <c r="AI298" s="116"/>
      <c r="AJ298" s="116"/>
      <c r="AK298" s="116"/>
      <c r="AL298" s="116"/>
      <c r="AM298" s="116"/>
      <c r="AN298" s="116"/>
      <c r="AO298" s="116"/>
      <c r="AP298" s="116"/>
      <c r="AQ298" s="116"/>
      <c r="AR298" s="116"/>
      <c r="AS298" s="116"/>
      <c r="AT298" s="116"/>
      <c r="AU298" s="116"/>
      <c r="AV298" s="116"/>
      <c r="AW298" s="116"/>
      <c r="AX298" s="116"/>
      <c r="AY298" s="116"/>
      <c r="AZ298" s="116"/>
      <c r="BC298" s="44"/>
      <c r="BD298" s="44"/>
      <c r="BE298" s="44"/>
      <c r="BF298" s="44"/>
      <c r="BG298" s="44"/>
      <c r="BH298" s="44"/>
      <c r="BI298" s="44"/>
      <c r="BJ298" s="44"/>
      <c r="BK298" s="44"/>
      <c r="BL298" s="44"/>
      <c r="BM298" s="44"/>
      <c r="BN298" s="44"/>
      <c r="BO298" s="44"/>
      <c r="BP298" s="44"/>
      <c r="BQ298" s="44"/>
      <c r="BR298" s="44"/>
      <c r="BS298" s="44"/>
      <c r="BT298" s="44"/>
      <c r="BU298" s="44"/>
      <c r="BV298" s="44"/>
      <c r="BW298" s="44"/>
      <c r="BX298" s="44"/>
    </row>
    <row r="299" spans="1:76" s="45" customFormat="1" ht="4.5" customHeight="1" x14ac:dyDescent="0.3">
      <c r="A299" s="100"/>
      <c r="B299" s="101"/>
      <c r="C299" s="100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100"/>
      <c r="U299" s="102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2"/>
      <c r="AF299" s="102"/>
      <c r="AG299" s="102"/>
      <c r="AH299" s="102"/>
      <c r="AI299" s="102"/>
      <c r="AJ299" s="102"/>
      <c r="AK299" s="102"/>
      <c r="AL299" s="102"/>
      <c r="AM299" s="102"/>
      <c r="AN299" s="102"/>
      <c r="AO299" s="102"/>
      <c r="AP299" s="102"/>
      <c r="AQ299" s="102"/>
      <c r="AR299" s="102"/>
      <c r="AS299" s="102"/>
      <c r="AT299" s="102"/>
      <c r="AU299" s="102"/>
      <c r="AV299" s="102"/>
      <c r="AW299" s="102"/>
      <c r="AX299" s="102"/>
      <c r="AY299" s="102"/>
      <c r="AZ299" s="102"/>
      <c r="BC299" s="44"/>
      <c r="BD299" s="44"/>
      <c r="BE299" s="44"/>
      <c r="BF299" s="44"/>
      <c r="BG299" s="44"/>
      <c r="BH299" s="44"/>
      <c r="BI299" s="44"/>
      <c r="BJ299" s="44"/>
      <c r="BK299" s="44"/>
      <c r="BL299" s="44"/>
      <c r="BM299" s="44"/>
      <c r="BN299" s="44"/>
      <c r="BO299" s="44"/>
      <c r="BP299" s="44"/>
      <c r="BQ299" s="44"/>
      <c r="BR299" s="44"/>
      <c r="BS299" s="44"/>
      <c r="BT299" s="44"/>
      <c r="BU299" s="44"/>
      <c r="BV299" s="44"/>
      <c r="BW299" s="44"/>
      <c r="BX299" s="44"/>
    </row>
    <row r="300" spans="1:76" s="16" customFormat="1" ht="12.75" customHeight="1" x14ac:dyDescent="0.3">
      <c r="A300" s="92"/>
      <c r="B300" s="87" t="s">
        <v>127</v>
      </c>
      <c r="C300" s="23"/>
      <c r="D300" s="120" t="s">
        <v>128</v>
      </c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3"/>
      <c r="T300" s="124"/>
      <c r="U300" s="125"/>
      <c r="V300" s="174" t="s">
        <v>56</v>
      </c>
      <c r="W300" s="175"/>
      <c r="X300" s="175"/>
      <c r="Y300" s="175"/>
      <c r="Z300" s="175"/>
      <c r="AA300" s="175"/>
      <c r="AB300" s="175"/>
      <c r="AC300" s="176"/>
      <c r="AD300" s="104"/>
      <c r="AE300" s="104"/>
      <c r="AF300" s="88"/>
      <c r="AG300" s="88"/>
      <c r="AH300" s="88"/>
      <c r="AI300" s="88"/>
      <c r="AJ300" s="88"/>
      <c r="AK300" s="88"/>
      <c r="AL300" s="88"/>
      <c r="AM300" s="88"/>
      <c r="AN300" s="88"/>
      <c r="AO300" s="88"/>
      <c r="AP300" s="88"/>
      <c r="AQ300" s="88"/>
      <c r="AR300" s="88"/>
      <c r="AS300" s="88"/>
      <c r="AT300" s="88"/>
      <c r="AU300" s="88"/>
      <c r="AV300" s="88"/>
      <c r="AW300" s="88"/>
      <c r="AX300" s="88"/>
      <c r="AY300" s="88"/>
      <c r="AZ300" s="88"/>
      <c r="BC300" s="44"/>
      <c r="BD300" s="44"/>
      <c r="BE300" s="44"/>
      <c r="BF300" s="44"/>
      <c r="BG300" s="44"/>
      <c r="BH300" s="44"/>
      <c r="BI300" s="44"/>
      <c r="BJ300" s="44"/>
      <c r="BK300" s="44"/>
      <c r="BL300" s="44"/>
      <c r="BM300" s="44"/>
      <c r="BN300" s="44"/>
      <c r="BO300" s="44"/>
      <c r="BP300" s="44"/>
      <c r="BQ300" s="44"/>
      <c r="BR300" s="44"/>
      <c r="BS300" s="44"/>
      <c r="BT300" s="44"/>
      <c r="BU300" s="44"/>
      <c r="BV300" s="44"/>
      <c r="BW300" s="44"/>
      <c r="BX300" s="44"/>
    </row>
    <row r="301" spans="1:76" s="45" customFormat="1" ht="4.5" customHeight="1" x14ac:dyDescent="0.3">
      <c r="B301" s="95"/>
      <c r="D301" s="126"/>
      <c r="E301" s="126"/>
      <c r="F301" s="126"/>
      <c r="G301" s="126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126"/>
      <c r="T301" s="127"/>
      <c r="U301" s="128"/>
      <c r="V301" s="129"/>
      <c r="W301" s="129"/>
      <c r="X301" s="129"/>
      <c r="Y301" s="129"/>
      <c r="Z301" s="129"/>
      <c r="AA301" s="129"/>
      <c r="AB301" s="129"/>
      <c r="AC301" s="129"/>
      <c r="AD301" s="97"/>
      <c r="AE301" s="97"/>
      <c r="AF301" s="96"/>
      <c r="AG301" s="96"/>
      <c r="AH301" s="96"/>
      <c r="AI301" s="96"/>
      <c r="AJ301" s="96"/>
      <c r="AK301" s="96"/>
      <c r="AL301" s="96"/>
      <c r="AM301" s="96"/>
      <c r="AN301" s="96"/>
      <c r="AO301" s="96"/>
      <c r="AP301" s="96"/>
      <c r="AQ301" s="96"/>
      <c r="AR301" s="96"/>
      <c r="AS301" s="96"/>
      <c r="AT301" s="96"/>
      <c r="AU301" s="96"/>
      <c r="AV301" s="96"/>
      <c r="AW301" s="96"/>
      <c r="AX301" s="96"/>
      <c r="AY301" s="96"/>
      <c r="AZ301" s="96"/>
      <c r="BC301" s="44"/>
      <c r="BD301" s="44"/>
      <c r="BE301" s="44"/>
      <c r="BF301" s="44"/>
      <c r="BG301" s="44"/>
      <c r="BH301" s="44"/>
      <c r="BI301" s="44"/>
      <c r="BJ301" s="44"/>
      <c r="BK301" s="44"/>
      <c r="BL301" s="44"/>
      <c r="BM301" s="44"/>
      <c r="BN301" s="44"/>
      <c r="BO301" s="44"/>
      <c r="BP301" s="44"/>
      <c r="BQ301" s="44"/>
      <c r="BR301" s="44"/>
      <c r="BS301" s="44"/>
      <c r="BT301" s="44"/>
      <c r="BU301" s="44"/>
      <c r="BV301" s="44"/>
      <c r="BW301" s="44"/>
      <c r="BX301" s="44"/>
    </row>
    <row r="302" spans="1:76" s="16" customFormat="1" ht="26.25" customHeight="1" x14ac:dyDescent="0.3">
      <c r="A302" s="92"/>
      <c r="B302" s="87"/>
      <c r="C302" s="23"/>
      <c r="D302" s="193" t="s">
        <v>129</v>
      </c>
      <c r="E302" s="193"/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24"/>
      <c r="U302" s="130"/>
      <c r="V302" s="177">
        <f>SUM(V112+V139+V154+V171+V196+V223+V250+V273+V284+V296)</f>
        <v>0</v>
      </c>
      <c r="W302" s="178"/>
      <c r="X302" s="178"/>
      <c r="Y302" s="178"/>
      <c r="Z302" s="178"/>
      <c r="AA302" s="178"/>
      <c r="AB302" s="178"/>
      <c r="AC302" s="179"/>
      <c r="AD302" s="88"/>
      <c r="AE302" s="88"/>
      <c r="AF302" s="88"/>
      <c r="AG302" s="88"/>
      <c r="AH302" s="88"/>
      <c r="AI302" s="88"/>
      <c r="AJ302" s="88"/>
      <c r="AK302" s="88"/>
      <c r="AL302" s="88"/>
      <c r="AM302" s="88"/>
      <c r="AN302" s="88"/>
      <c r="AO302" s="88"/>
      <c r="AP302" s="88"/>
      <c r="AQ302" s="88"/>
      <c r="AR302" s="88"/>
      <c r="AS302" s="88"/>
      <c r="AT302" s="88"/>
      <c r="AU302" s="88"/>
      <c r="AV302" s="88"/>
      <c r="AW302" s="88"/>
      <c r="AX302" s="88"/>
      <c r="AY302" s="88"/>
      <c r="AZ302" s="88"/>
      <c r="BB302" s="230"/>
      <c r="BC302" s="230"/>
      <c r="BD302" s="230"/>
      <c r="BE302" s="230"/>
      <c r="BF302" s="230"/>
      <c r="BG302" s="230"/>
      <c r="BH302" s="230"/>
      <c r="BI302" s="230"/>
      <c r="BJ302" s="44"/>
      <c r="BK302" s="44"/>
      <c r="BL302" s="44"/>
      <c r="BM302" s="44"/>
      <c r="BN302" s="44"/>
      <c r="BO302" s="44"/>
      <c r="BP302" s="44"/>
      <c r="BQ302" s="44"/>
      <c r="BR302" s="44"/>
      <c r="BS302" s="44"/>
      <c r="BT302" s="44"/>
      <c r="BU302" s="44"/>
      <c r="BV302" s="44"/>
      <c r="BW302" s="44"/>
      <c r="BX302" s="44"/>
    </row>
    <row r="303" spans="1:76" s="45" customFormat="1" ht="4.5" customHeight="1" x14ac:dyDescent="0.3">
      <c r="B303" s="95"/>
      <c r="D303" s="126"/>
      <c r="E303" s="126"/>
      <c r="F303" s="126"/>
      <c r="G303" s="126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126"/>
      <c r="T303" s="127"/>
      <c r="U303" s="128"/>
      <c r="V303" s="129"/>
      <c r="W303" s="129"/>
      <c r="X303" s="129"/>
      <c r="Y303" s="129"/>
      <c r="Z303" s="129"/>
      <c r="AA303" s="129"/>
      <c r="AB303" s="129"/>
      <c r="AC303" s="129"/>
      <c r="AD303" s="96"/>
      <c r="AE303" s="96"/>
      <c r="AF303" s="96"/>
      <c r="AG303" s="96"/>
      <c r="AH303" s="96"/>
      <c r="AI303" s="96"/>
      <c r="AJ303" s="96"/>
      <c r="AK303" s="96"/>
      <c r="AL303" s="96"/>
      <c r="AM303" s="96"/>
      <c r="AN303" s="96"/>
      <c r="AO303" s="96"/>
      <c r="AP303" s="96"/>
      <c r="AQ303" s="96"/>
      <c r="AR303" s="96"/>
      <c r="AS303" s="96"/>
      <c r="AT303" s="96"/>
      <c r="AU303" s="96"/>
      <c r="AV303" s="96"/>
      <c r="AW303" s="96"/>
      <c r="AX303" s="96"/>
      <c r="AY303" s="96"/>
      <c r="AZ303" s="96"/>
      <c r="BC303" s="44"/>
      <c r="BD303" s="44"/>
      <c r="BE303" s="44"/>
      <c r="BF303" s="44"/>
      <c r="BG303" s="44"/>
      <c r="BH303" s="44"/>
      <c r="BI303" s="44"/>
      <c r="BJ303" s="44"/>
      <c r="BK303" s="44"/>
      <c r="BL303" s="44"/>
      <c r="BM303" s="44"/>
      <c r="BN303" s="44"/>
      <c r="BO303" s="44"/>
      <c r="BP303" s="44"/>
      <c r="BQ303" s="44"/>
      <c r="BR303" s="44"/>
      <c r="BS303" s="44"/>
      <c r="BT303" s="44"/>
      <c r="BU303" s="44"/>
      <c r="BV303" s="44"/>
      <c r="BW303" s="44"/>
      <c r="BX303" s="44"/>
    </row>
    <row r="304" spans="1:76" s="16" customFormat="1" ht="12.75" customHeight="1" x14ac:dyDescent="0.3">
      <c r="A304" s="92"/>
      <c r="D304" s="193" t="s">
        <v>192</v>
      </c>
      <c r="E304" s="193"/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24"/>
      <c r="U304" s="125"/>
      <c r="V304" s="216">
        <f>IF((V302*10%)&gt;15000,15000,V302*10%)</f>
        <v>0</v>
      </c>
      <c r="W304" s="217"/>
      <c r="X304" s="217"/>
      <c r="Y304" s="217"/>
      <c r="Z304" s="217"/>
      <c r="AA304" s="217"/>
      <c r="AB304" s="217"/>
      <c r="AC304" s="218"/>
      <c r="AD304" s="88"/>
      <c r="AE304" s="88"/>
      <c r="AF304" s="88"/>
      <c r="AG304" s="88"/>
      <c r="AH304" s="88"/>
      <c r="AI304" s="88"/>
      <c r="AJ304" s="88"/>
      <c r="AK304" s="88"/>
      <c r="AL304" s="88"/>
      <c r="AM304" s="88"/>
      <c r="AN304" s="88"/>
      <c r="AO304" s="88"/>
      <c r="AP304" s="88"/>
      <c r="AQ304" s="88"/>
      <c r="AR304" s="88"/>
      <c r="AS304" s="88"/>
      <c r="AT304" s="88"/>
      <c r="AU304" s="88"/>
      <c r="AV304" s="88"/>
      <c r="AW304" s="88"/>
      <c r="AX304" s="88"/>
      <c r="AY304" s="88"/>
      <c r="AZ304" s="88"/>
      <c r="BC304" s="44"/>
      <c r="BD304" s="44"/>
      <c r="BE304" s="44"/>
      <c r="BF304" s="44"/>
      <c r="BG304" s="44"/>
      <c r="BH304" s="44"/>
      <c r="BI304" s="44"/>
      <c r="BJ304" s="44"/>
      <c r="BK304" s="44"/>
      <c r="BL304" s="44"/>
      <c r="BM304" s="44"/>
      <c r="BN304" s="44"/>
      <c r="BO304" s="44"/>
      <c r="BP304" s="44"/>
      <c r="BQ304" s="44"/>
      <c r="BR304" s="44"/>
      <c r="BS304" s="44"/>
      <c r="BT304" s="44"/>
      <c r="BU304" s="44"/>
      <c r="BV304" s="44"/>
      <c r="BW304" s="44"/>
      <c r="BX304" s="44"/>
    </row>
    <row r="305" spans="1:76" s="16" customFormat="1" ht="12.75" customHeight="1" x14ac:dyDescent="0.3">
      <c r="A305" s="92"/>
      <c r="B305" s="87"/>
      <c r="C305" s="23"/>
      <c r="D305" s="193"/>
      <c r="E305" s="193"/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24"/>
      <c r="U305" s="125"/>
      <c r="V305" s="219"/>
      <c r="W305" s="220"/>
      <c r="X305" s="220"/>
      <c r="Y305" s="220"/>
      <c r="Z305" s="220"/>
      <c r="AA305" s="220"/>
      <c r="AB305" s="220"/>
      <c r="AC305" s="221"/>
      <c r="AD305" s="88"/>
      <c r="AE305" s="88"/>
      <c r="AF305" s="88"/>
      <c r="AG305" s="88"/>
      <c r="AH305" s="88"/>
      <c r="AI305" s="88"/>
      <c r="AJ305" s="88"/>
      <c r="AK305" s="88"/>
      <c r="AL305" s="88"/>
      <c r="AM305" s="88"/>
      <c r="AN305" s="88"/>
      <c r="AO305" s="88"/>
      <c r="AP305" s="88"/>
      <c r="AQ305" s="88"/>
      <c r="AR305" s="88"/>
      <c r="AS305" s="88"/>
      <c r="AT305" s="88"/>
      <c r="AU305" s="88"/>
      <c r="AV305" s="88"/>
      <c r="AW305" s="88"/>
      <c r="AX305" s="88"/>
      <c r="AY305" s="88"/>
      <c r="AZ305" s="88"/>
      <c r="BC305" s="44"/>
      <c r="BD305" s="44"/>
      <c r="BE305" s="44"/>
      <c r="BF305" s="44"/>
      <c r="BG305" s="44"/>
      <c r="BH305" s="44"/>
      <c r="BI305" s="44"/>
      <c r="BJ305" s="44"/>
      <c r="BK305" s="44"/>
      <c r="BL305" s="44"/>
      <c r="BM305" s="44"/>
      <c r="BN305" s="44"/>
      <c r="BO305" s="44"/>
      <c r="BP305" s="44"/>
      <c r="BQ305" s="44"/>
      <c r="BR305" s="44"/>
      <c r="BS305" s="44"/>
      <c r="BT305" s="44"/>
      <c r="BU305" s="44"/>
      <c r="BV305" s="44"/>
      <c r="BW305" s="44"/>
      <c r="BX305" s="44"/>
    </row>
    <row r="306" spans="1:76" s="45" customFormat="1" ht="4.5" customHeight="1" x14ac:dyDescent="0.3">
      <c r="B306" s="95"/>
      <c r="D306" s="126"/>
      <c r="E306" s="126"/>
      <c r="F306" s="126"/>
      <c r="G306" s="126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126"/>
      <c r="T306" s="127"/>
      <c r="U306" s="128"/>
      <c r="V306" s="129"/>
      <c r="W306" s="129"/>
      <c r="X306" s="129"/>
      <c r="Y306" s="129"/>
      <c r="Z306" s="129"/>
      <c r="AA306" s="129"/>
      <c r="AB306" s="129"/>
      <c r="AC306" s="129"/>
      <c r="AD306" s="96"/>
      <c r="AE306" s="96"/>
      <c r="AF306" s="96"/>
      <c r="AG306" s="96"/>
      <c r="AH306" s="96"/>
      <c r="AI306" s="96"/>
      <c r="AJ306" s="96"/>
      <c r="AK306" s="96"/>
      <c r="AL306" s="96"/>
      <c r="AM306" s="96"/>
      <c r="AN306" s="96"/>
      <c r="AO306" s="96"/>
      <c r="AP306" s="96"/>
      <c r="AQ306" s="96"/>
      <c r="AR306" s="96"/>
      <c r="AS306" s="96"/>
      <c r="AT306" s="96"/>
      <c r="AU306" s="96"/>
      <c r="AV306" s="96"/>
      <c r="AW306" s="96"/>
      <c r="AX306" s="96"/>
      <c r="AY306" s="96"/>
      <c r="AZ306" s="96"/>
      <c r="BC306" s="44"/>
      <c r="BD306" s="44"/>
      <c r="BE306" s="44"/>
      <c r="BF306" s="44"/>
      <c r="BG306" s="44"/>
      <c r="BH306" s="44"/>
      <c r="BI306" s="44"/>
      <c r="BJ306" s="44"/>
      <c r="BK306" s="44"/>
      <c r="BL306" s="44"/>
      <c r="BM306" s="44"/>
      <c r="BN306" s="44"/>
      <c r="BO306" s="44"/>
      <c r="BP306" s="44"/>
      <c r="BQ306" s="44"/>
      <c r="BR306" s="44"/>
      <c r="BS306" s="44"/>
      <c r="BT306" s="44"/>
      <c r="BU306" s="44"/>
      <c r="BV306" s="44"/>
      <c r="BW306" s="44"/>
      <c r="BX306" s="44"/>
    </row>
    <row r="307" spans="1:76" s="16" customFormat="1" ht="24.75" customHeight="1" x14ac:dyDescent="0.3">
      <c r="A307" s="92"/>
      <c r="B307" s="87"/>
      <c r="C307" s="23"/>
      <c r="D307" s="193" t="s">
        <v>130</v>
      </c>
      <c r="E307" s="193"/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24"/>
      <c r="U307" s="130"/>
      <c r="V307" s="177">
        <f>SUM(V302+V304)</f>
        <v>0</v>
      </c>
      <c r="W307" s="178"/>
      <c r="X307" s="178"/>
      <c r="Y307" s="178"/>
      <c r="Z307" s="178"/>
      <c r="AA307" s="178"/>
      <c r="AB307" s="178"/>
      <c r="AC307" s="179"/>
      <c r="AD307" s="88"/>
      <c r="AE307" s="88"/>
      <c r="AF307" s="88"/>
      <c r="AG307" s="88"/>
      <c r="AH307" s="88"/>
      <c r="AI307" s="88"/>
      <c r="AJ307" s="88"/>
      <c r="AK307" s="88"/>
      <c r="AL307" s="88"/>
      <c r="AM307" s="88"/>
      <c r="AN307" s="88"/>
      <c r="AO307" s="88"/>
      <c r="AP307" s="88"/>
      <c r="AQ307" s="88"/>
      <c r="AR307" s="88"/>
      <c r="AS307" s="88"/>
      <c r="AT307" s="88"/>
      <c r="AU307" s="88"/>
      <c r="AV307" s="88"/>
      <c r="AW307" s="88"/>
      <c r="AX307" s="88"/>
      <c r="AY307" s="88"/>
      <c r="AZ307" s="88"/>
      <c r="BC307" s="44"/>
      <c r="BD307" s="44"/>
      <c r="BE307" s="44"/>
      <c r="BF307" s="44"/>
      <c r="BG307" s="44"/>
      <c r="BH307" s="44"/>
      <c r="BI307" s="44"/>
      <c r="BJ307" s="44"/>
      <c r="BK307" s="44"/>
      <c r="BL307" s="44"/>
      <c r="BM307" s="44"/>
      <c r="BN307" s="44"/>
      <c r="BO307" s="44"/>
      <c r="BP307" s="44"/>
      <c r="BQ307" s="44"/>
      <c r="BR307" s="44"/>
      <c r="BS307" s="44"/>
      <c r="BT307" s="44"/>
      <c r="BU307" s="44"/>
      <c r="BV307" s="44"/>
      <c r="BW307" s="44"/>
      <c r="BX307" s="44"/>
    </row>
    <row r="308" spans="1:76" s="45" customFormat="1" ht="4.5" customHeight="1" x14ac:dyDescent="0.3">
      <c r="B308" s="95"/>
      <c r="D308" s="126"/>
      <c r="E308" s="126"/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126"/>
      <c r="T308" s="127"/>
      <c r="U308" s="128"/>
      <c r="V308" s="129"/>
      <c r="W308" s="129"/>
      <c r="X308" s="129"/>
      <c r="Y308" s="129"/>
      <c r="Z308" s="129"/>
      <c r="AA308" s="129"/>
      <c r="AB308" s="129"/>
      <c r="AC308" s="129"/>
      <c r="AD308" s="96"/>
      <c r="AE308" s="96"/>
      <c r="AF308" s="96"/>
      <c r="AG308" s="96"/>
      <c r="AH308" s="96"/>
      <c r="AI308" s="96"/>
      <c r="AJ308" s="96"/>
      <c r="AK308" s="96"/>
      <c r="AL308" s="96"/>
      <c r="AM308" s="96"/>
      <c r="AN308" s="96"/>
      <c r="AO308" s="96"/>
      <c r="AP308" s="96"/>
      <c r="AQ308" s="96"/>
      <c r="AR308" s="96"/>
      <c r="AS308" s="96"/>
      <c r="AT308" s="96"/>
      <c r="AU308" s="96"/>
      <c r="AV308" s="96"/>
      <c r="AW308" s="96"/>
      <c r="AX308" s="96"/>
      <c r="AY308" s="96"/>
      <c r="AZ308" s="96"/>
      <c r="BC308" s="44"/>
      <c r="BD308" s="44"/>
      <c r="BE308" s="44"/>
      <c r="BF308" s="44"/>
      <c r="BG308" s="44"/>
      <c r="BH308" s="44"/>
      <c r="BI308" s="44"/>
      <c r="BJ308" s="44"/>
      <c r="BK308" s="44"/>
      <c r="BL308" s="44"/>
      <c r="BM308" s="44"/>
      <c r="BN308" s="44"/>
      <c r="BO308" s="44"/>
      <c r="BP308" s="44"/>
      <c r="BQ308" s="44"/>
      <c r="BR308" s="44"/>
      <c r="BS308" s="44"/>
      <c r="BT308" s="44"/>
      <c r="BU308" s="44"/>
      <c r="BV308" s="44"/>
      <c r="BW308" s="44"/>
      <c r="BX308" s="44"/>
    </row>
    <row r="309" spans="1:76" s="16" customFormat="1" ht="5.25" customHeight="1" x14ac:dyDescent="0.3">
      <c r="A309" s="48"/>
      <c r="B309" s="48"/>
      <c r="C309" s="48"/>
      <c r="D309" s="131"/>
      <c r="E309" s="131"/>
      <c r="F309" s="131"/>
      <c r="G309" s="131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132"/>
      <c r="U309" s="133"/>
      <c r="V309" s="133"/>
      <c r="W309" s="133"/>
      <c r="X309" s="133"/>
      <c r="Y309" s="133"/>
      <c r="Z309" s="133"/>
      <c r="AA309" s="133"/>
      <c r="AB309" s="133"/>
      <c r="AC309" s="133"/>
      <c r="AD309" s="49"/>
      <c r="AE309" s="49"/>
      <c r="AF309" s="49"/>
      <c r="AG309" s="49"/>
      <c r="AH309" s="49"/>
      <c r="AI309" s="49"/>
      <c r="AJ309" s="49"/>
      <c r="AK309" s="49"/>
      <c r="AL309" s="49"/>
      <c r="AM309" s="49"/>
      <c r="AN309" s="49"/>
      <c r="AO309" s="49"/>
      <c r="AP309" s="49"/>
      <c r="AQ309" s="49"/>
      <c r="AR309" s="49"/>
      <c r="AS309" s="49"/>
      <c r="AT309" s="49"/>
      <c r="AU309" s="49"/>
      <c r="AV309" s="49"/>
      <c r="AW309" s="49"/>
      <c r="AX309" s="49"/>
      <c r="AY309" s="49"/>
      <c r="AZ309" s="49"/>
      <c r="BC309" s="44"/>
      <c r="BD309" s="44"/>
      <c r="BE309" s="44"/>
      <c r="BF309" s="44"/>
      <c r="BG309" s="44"/>
      <c r="BH309" s="44"/>
      <c r="BI309" s="44"/>
      <c r="BJ309" s="44"/>
      <c r="BK309" s="44"/>
      <c r="BL309" s="44"/>
      <c r="BM309" s="44"/>
      <c r="BN309" s="44"/>
      <c r="BO309" s="44"/>
      <c r="BP309" s="44"/>
      <c r="BQ309" s="44"/>
      <c r="BR309" s="44"/>
      <c r="BS309" s="44"/>
      <c r="BT309" s="44"/>
      <c r="BU309" s="44"/>
      <c r="BV309" s="44"/>
      <c r="BW309" s="44"/>
      <c r="BX309" s="44"/>
    </row>
    <row r="310" spans="1:76" s="16" customFormat="1" ht="24.75" customHeight="1" x14ac:dyDescent="0.3">
      <c r="A310" s="75"/>
      <c r="B310" s="74" t="s">
        <v>131</v>
      </c>
      <c r="C310" s="53"/>
      <c r="D310" s="215" t="s">
        <v>132</v>
      </c>
      <c r="E310" s="215"/>
      <c r="F310" s="215"/>
      <c r="G310" s="215"/>
      <c r="H310" s="215"/>
      <c r="I310" s="215"/>
      <c r="J310" s="215"/>
      <c r="K310" s="215"/>
      <c r="L310" s="215"/>
      <c r="M310" s="215"/>
      <c r="N310" s="215"/>
      <c r="O310" s="215"/>
      <c r="P310" s="215"/>
      <c r="Q310" s="215"/>
      <c r="R310" s="215"/>
      <c r="S310" s="215"/>
      <c r="T310" s="124"/>
      <c r="U310" s="125"/>
      <c r="V310" s="224">
        <f>SUM(V115+V142+V157+V174+V199+V226+V253+V276+V304)</f>
        <v>0</v>
      </c>
      <c r="W310" s="225"/>
      <c r="X310" s="225"/>
      <c r="Y310" s="225"/>
      <c r="Z310" s="225"/>
      <c r="AA310" s="225"/>
      <c r="AB310" s="225"/>
      <c r="AC310" s="226"/>
      <c r="AD310" s="88"/>
      <c r="AE310" s="88"/>
      <c r="AF310" s="88"/>
      <c r="AG310" s="88"/>
      <c r="AH310" s="88"/>
      <c r="AI310" s="88"/>
      <c r="AJ310" s="88"/>
      <c r="AK310" s="88"/>
      <c r="AL310" s="88"/>
      <c r="AM310" s="88"/>
      <c r="AN310" s="88"/>
      <c r="AO310" s="88"/>
      <c r="AP310" s="88"/>
      <c r="AQ310" s="88"/>
      <c r="AR310" s="88"/>
      <c r="AS310" s="88"/>
      <c r="AT310" s="88"/>
      <c r="AU310" s="88"/>
      <c r="AV310" s="88"/>
      <c r="AW310" s="88"/>
      <c r="AX310" s="88"/>
      <c r="AY310" s="88"/>
      <c r="AZ310" s="88"/>
      <c r="BC310" s="44"/>
      <c r="BD310" s="44"/>
      <c r="BE310" s="44"/>
      <c r="BF310" s="44"/>
      <c r="BG310" s="44"/>
      <c r="BH310" s="44"/>
      <c r="BI310" s="44"/>
      <c r="BJ310" s="44"/>
      <c r="BK310" s="44"/>
      <c r="BL310" s="44"/>
      <c r="BM310" s="44"/>
      <c r="BN310" s="44"/>
      <c r="BO310" s="44"/>
      <c r="BP310" s="44"/>
      <c r="BQ310" s="44"/>
      <c r="BR310" s="44"/>
      <c r="BS310" s="44"/>
      <c r="BT310" s="44"/>
      <c r="BU310" s="44"/>
      <c r="BV310" s="44"/>
      <c r="BW310" s="44"/>
      <c r="BX310" s="44"/>
    </row>
    <row r="311" spans="1:76" s="45" customFormat="1" ht="5.25" customHeight="1" x14ac:dyDescent="0.3">
      <c r="A311" s="46"/>
      <c r="B311" s="47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50"/>
      <c r="V311" s="51"/>
      <c r="W311" s="51"/>
      <c r="X311" s="51"/>
      <c r="Y311" s="51"/>
      <c r="Z311" s="51"/>
      <c r="AA311" s="51"/>
      <c r="AB311" s="51"/>
      <c r="AC311" s="51"/>
      <c r="AD311" s="51"/>
      <c r="AE311" s="50"/>
      <c r="AF311" s="50"/>
      <c r="AG311" s="50"/>
      <c r="AH311" s="50"/>
      <c r="AI311" s="50"/>
      <c r="AJ311" s="50"/>
      <c r="AK311" s="50"/>
      <c r="AL311" s="50"/>
      <c r="AM311" s="50"/>
      <c r="AN311" s="50"/>
      <c r="AO311" s="50"/>
      <c r="AP311" s="50"/>
      <c r="AQ311" s="50"/>
      <c r="AR311" s="50"/>
      <c r="AS311" s="50"/>
      <c r="AT311" s="50"/>
      <c r="AU311" s="50"/>
      <c r="AV311" s="50"/>
      <c r="AW311" s="50"/>
      <c r="AX311" s="50"/>
      <c r="AY311" s="50"/>
      <c r="AZ311" s="50"/>
      <c r="BC311" s="44"/>
      <c r="BD311" s="44"/>
      <c r="BE311" s="44"/>
      <c r="BF311" s="44"/>
      <c r="BG311" s="44"/>
      <c r="BH311" s="44"/>
      <c r="BI311" s="44"/>
      <c r="BJ311" s="44"/>
      <c r="BK311" s="44"/>
      <c r="BL311" s="44"/>
      <c r="BM311" s="44"/>
      <c r="BN311" s="44"/>
      <c r="BO311" s="44"/>
      <c r="BP311" s="44"/>
      <c r="BQ311" s="44"/>
      <c r="BR311" s="44"/>
      <c r="BS311" s="44"/>
      <c r="BT311" s="44"/>
      <c r="BU311" s="44"/>
      <c r="BV311" s="44"/>
      <c r="BW311" s="44"/>
      <c r="BX311" s="44"/>
    </row>
    <row r="312" spans="1:76" ht="12.75" customHeight="1" thickBot="1" x14ac:dyDescent="0.35">
      <c r="A312" s="150"/>
      <c r="B312" s="150"/>
      <c r="C312" s="150"/>
      <c r="D312" s="150"/>
      <c r="E312" s="150"/>
      <c r="F312" s="150"/>
      <c r="G312" s="150"/>
      <c r="H312" s="150"/>
      <c r="I312" s="150"/>
      <c r="J312" s="150"/>
      <c r="K312" s="150"/>
      <c r="L312" s="150"/>
      <c r="M312" s="150"/>
      <c r="N312" s="150"/>
      <c r="O312" s="150"/>
      <c r="P312" s="150"/>
      <c r="Q312" s="150"/>
      <c r="R312" s="150"/>
      <c r="S312" s="150"/>
      <c r="T312" s="150"/>
      <c r="U312" s="150"/>
      <c r="V312" s="150"/>
      <c r="W312" s="150"/>
      <c r="X312" s="150"/>
      <c r="Y312" s="150"/>
      <c r="Z312" s="150"/>
      <c r="AA312" s="150"/>
      <c r="AB312" s="150"/>
      <c r="AC312" s="150"/>
      <c r="AD312" s="150"/>
      <c r="AE312" s="150"/>
      <c r="AF312" s="150"/>
      <c r="AG312" s="150"/>
      <c r="AH312" s="150"/>
      <c r="AI312" s="150"/>
      <c r="AJ312" s="150"/>
      <c r="AK312" s="150"/>
      <c r="AL312" s="150"/>
      <c r="AM312" s="150"/>
      <c r="AN312" s="150"/>
      <c r="AO312" s="150"/>
      <c r="AP312" s="150"/>
      <c r="AQ312" s="150"/>
      <c r="AR312" s="150"/>
      <c r="AS312" s="150"/>
      <c r="AT312" s="150"/>
      <c r="AU312" s="150"/>
      <c r="AV312" s="150"/>
      <c r="AW312" s="150"/>
      <c r="AX312" s="150"/>
      <c r="AY312" s="150"/>
      <c r="AZ312" s="150"/>
    </row>
    <row r="313" spans="1:76" ht="12.75" customHeight="1" x14ac:dyDescent="0.3"/>
    <row r="314" spans="1:76" ht="12.75" customHeight="1" x14ac:dyDescent="0.3"/>
    <row r="315" spans="1:76" ht="12.75" customHeight="1" x14ac:dyDescent="0.3"/>
    <row r="316" spans="1:76" ht="12.75" customHeight="1" x14ac:dyDescent="0.3"/>
    <row r="317" spans="1:76" ht="12.75" customHeight="1" x14ac:dyDescent="0.3"/>
    <row r="318" spans="1:76" ht="12.75" customHeight="1" x14ac:dyDescent="0.3"/>
    <row r="319" spans="1:76" ht="12.75" customHeight="1" x14ac:dyDescent="0.3"/>
    <row r="320" spans="1:76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  <row r="422" ht="12.75" customHeight="1" x14ac:dyDescent="0.3"/>
    <row r="423" ht="12.75" customHeight="1" x14ac:dyDescent="0.3"/>
    <row r="424" ht="12.75" customHeight="1" x14ac:dyDescent="0.3"/>
    <row r="425" ht="12.75" customHeight="1" x14ac:dyDescent="0.3"/>
    <row r="426" ht="12.75" customHeight="1" x14ac:dyDescent="0.3"/>
    <row r="427" ht="12.75" customHeight="1" x14ac:dyDescent="0.3"/>
    <row r="428" ht="12.75" customHeight="1" x14ac:dyDescent="0.3"/>
    <row r="429" ht="12.75" customHeight="1" x14ac:dyDescent="0.3"/>
    <row r="430" ht="12.75" customHeight="1" x14ac:dyDescent="0.3"/>
    <row r="431" ht="12.75" customHeight="1" x14ac:dyDescent="0.3"/>
    <row r="432" ht="12.75" customHeight="1" x14ac:dyDescent="0.3"/>
    <row r="433" ht="12.75" customHeight="1" x14ac:dyDescent="0.3"/>
    <row r="434" ht="12.75" customHeight="1" x14ac:dyDescent="0.3"/>
    <row r="435" ht="12.75" customHeight="1" x14ac:dyDescent="0.3"/>
    <row r="436" ht="12.75" customHeight="1" x14ac:dyDescent="0.3"/>
    <row r="437" ht="12.75" customHeight="1" x14ac:dyDescent="0.3"/>
    <row r="438" ht="12.75" customHeight="1" x14ac:dyDescent="0.3"/>
    <row r="439" ht="12.75" customHeight="1" x14ac:dyDescent="0.3"/>
    <row r="440" ht="12.75" customHeight="1" x14ac:dyDescent="0.3"/>
    <row r="441" ht="12.75" customHeight="1" x14ac:dyDescent="0.3"/>
    <row r="442" ht="12.75" customHeight="1" x14ac:dyDescent="0.3"/>
    <row r="443" ht="12.75" customHeight="1" x14ac:dyDescent="0.3"/>
    <row r="444" ht="12.75" customHeight="1" x14ac:dyDescent="0.3"/>
    <row r="445" ht="12.75" customHeight="1" x14ac:dyDescent="0.3"/>
    <row r="446" ht="12.75" customHeight="1" x14ac:dyDescent="0.3"/>
    <row r="447" ht="12.75" customHeight="1" x14ac:dyDescent="0.3"/>
    <row r="448" ht="12.75" customHeight="1" x14ac:dyDescent="0.3"/>
    <row r="449" ht="12.75" customHeight="1" x14ac:dyDescent="0.3"/>
    <row r="450" ht="12.75" customHeight="1" x14ac:dyDescent="0.3"/>
    <row r="451" ht="12.75" customHeight="1" x14ac:dyDescent="0.3"/>
    <row r="452" ht="12.75" customHeight="1" x14ac:dyDescent="0.3"/>
    <row r="453" ht="12.75" customHeight="1" x14ac:dyDescent="0.3"/>
    <row r="454" ht="12.75" customHeight="1" x14ac:dyDescent="0.3"/>
    <row r="455" ht="12.75" customHeight="1" x14ac:dyDescent="0.3"/>
  </sheetData>
  <sheetProtection password="9590" sheet="1" selectLockedCells="1"/>
  <mergeCells count="208">
    <mergeCell ref="AE75:AL75"/>
    <mergeCell ref="AE59:AL59"/>
    <mergeCell ref="U61:AB61"/>
    <mergeCell ref="AE61:AL61"/>
    <mergeCell ref="U63:AB63"/>
    <mergeCell ref="AE63:AL63"/>
    <mergeCell ref="U65:AB65"/>
    <mergeCell ref="AE65:AL65"/>
    <mergeCell ref="U67:AB67"/>
    <mergeCell ref="AE67:AL67"/>
    <mergeCell ref="BB48:BI48"/>
    <mergeCell ref="BB171:BI171"/>
    <mergeCell ref="BB196:BI196"/>
    <mergeCell ref="BB223:BI223"/>
    <mergeCell ref="AO75:AY75"/>
    <mergeCell ref="A6:AZ6"/>
    <mergeCell ref="U69:AB69"/>
    <mergeCell ref="AE69:AL69"/>
    <mergeCell ref="AO69:AY69"/>
    <mergeCell ref="U77:AB77"/>
    <mergeCell ref="AE77:AL77"/>
    <mergeCell ref="AO77:AY77"/>
    <mergeCell ref="D10:AY10"/>
    <mergeCell ref="F12:AY12"/>
    <mergeCell ref="F13:AY13"/>
    <mergeCell ref="D12:E12"/>
    <mergeCell ref="D13:E13"/>
    <mergeCell ref="AE54:AL54"/>
    <mergeCell ref="AO54:AY54"/>
    <mergeCell ref="U57:AB57"/>
    <mergeCell ref="AE57:AL57"/>
    <mergeCell ref="U79:AB79"/>
    <mergeCell ref="AE79:AL79"/>
    <mergeCell ref="U59:AB59"/>
    <mergeCell ref="D271:S271"/>
    <mergeCell ref="V271:AC271"/>
    <mergeCell ref="BB250:BI250"/>
    <mergeCell ref="BB273:BI273"/>
    <mergeCell ref="BB296:BI296"/>
    <mergeCell ref="BB284:BI284"/>
    <mergeCell ref="BB302:BI302"/>
    <mergeCell ref="BB112:BI112"/>
    <mergeCell ref="BB139:BI139"/>
    <mergeCell ref="BB154:BI154"/>
    <mergeCell ref="V213:AC213"/>
    <mergeCell ref="V234:AC234"/>
    <mergeCell ref="V284:AC284"/>
    <mergeCell ref="V282:AC282"/>
    <mergeCell ref="D273:S273"/>
    <mergeCell ref="V276:AC276"/>
    <mergeCell ref="V236:AC236"/>
    <mergeCell ref="D246:S246"/>
    <mergeCell ref="V246:AC246"/>
    <mergeCell ref="V238:AC238"/>
    <mergeCell ref="V240:AC240"/>
    <mergeCell ref="V242:AC242"/>
    <mergeCell ref="D242:S242"/>
    <mergeCell ref="D240:S240"/>
    <mergeCell ref="V244:AC244"/>
    <mergeCell ref="V261:AC261"/>
    <mergeCell ref="V253:AC253"/>
    <mergeCell ref="D284:S284"/>
    <mergeCell ref="V265:AC265"/>
    <mergeCell ref="V267:AC267"/>
    <mergeCell ref="V257:AC257"/>
    <mergeCell ref="V259:AC259"/>
    <mergeCell ref="V269:AC269"/>
    <mergeCell ref="D280:Q280"/>
    <mergeCell ref="D310:S310"/>
    <mergeCell ref="V304:AC305"/>
    <mergeCell ref="D223:S223"/>
    <mergeCell ref="D226:S226"/>
    <mergeCell ref="V226:AC226"/>
    <mergeCell ref="D221:S221"/>
    <mergeCell ref="V221:AC221"/>
    <mergeCell ref="V223:AC223"/>
    <mergeCell ref="V217:AC217"/>
    <mergeCell ref="D307:S307"/>
    <mergeCell ref="V307:AC307"/>
    <mergeCell ref="V288:AC288"/>
    <mergeCell ref="V290:AC290"/>
    <mergeCell ref="V292:AC292"/>
    <mergeCell ref="D294:S294"/>
    <mergeCell ref="D296:S296"/>
    <mergeCell ref="V296:AC296"/>
    <mergeCell ref="D302:S302"/>
    <mergeCell ref="V300:AC300"/>
    <mergeCell ref="D304:S305"/>
    <mergeCell ref="V310:AC310"/>
    <mergeCell ref="V302:AC302"/>
    <mergeCell ref="V280:AC280"/>
    <mergeCell ref="D288:S288"/>
    <mergeCell ref="D253:S253"/>
    <mergeCell ref="D276:S276"/>
    <mergeCell ref="D196:S196"/>
    <mergeCell ref="V196:AC196"/>
    <mergeCell ref="V230:AC230"/>
    <mergeCell ref="V232:AC232"/>
    <mergeCell ref="V273:AC273"/>
    <mergeCell ref="V263:AC263"/>
    <mergeCell ref="V203:AC203"/>
    <mergeCell ref="V205:AC205"/>
    <mergeCell ref="V209:AC209"/>
    <mergeCell ref="V215:AC215"/>
    <mergeCell ref="V207:AC207"/>
    <mergeCell ref="D203:S203"/>
    <mergeCell ref="D230:S230"/>
    <mergeCell ref="D257:S257"/>
    <mergeCell ref="D250:S250"/>
    <mergeCell ref="D199:S199"/>
    <mergeCell ref="V199:AC199"/>
    <mergeCell ref="D248:S248"/>
    <mergeCell ref="V248:AC248"/>
    <mergeCell ref="V250:AC250"/>
    <mergeCell ref="V219:AC219"/>
    <mergeCell ref="V211:AC211"/>
    <mergeCell ref="D194:S194"/>
    <mergeCell ref="V146:AC146"/>
    <mergeCell ref="V125:AC125"/>
    <mergeCell ref="D110:S110"/>
    <mergeCell ref="V123:AC123"/>
    <mergeCell ref="V186:AC186"/>
    <mergeCell ref="V171:AC171"/>
    <mergeCell ref="V180:AC180"/>
    <mergeCell ref="V182:AC182"/>
    <mergeCell ref="V184:AC184"/>
    <mergeCell ref="V188:AC188"/>
    <mergeCell ref="V192:AC192"/>
    <mergeCell ref="V194:AC194"/>
    <mergeCell ref="D157:S157"/>
    <mergeCell ref="D161:S161"/>
    <mergeCell ref="D178:S178"/>
    <mergeCell ref="V190:AC190"/>
    <mergeCell ref="D169:S169"/>
    <mergeCell ref="D137:S137"/>
    <mergeCell ref="V137:AC137"/>
    <mergeCell ref="V110:AC110"/>
    <mergeCell ref="V127:AC127"/>
    <mergeCell ref="V133:AC133"/>
    <mergeCell ref="V174:AC174"/>
    <mergeCell ref="V178:AC178"/>
    <mergeCell ref="V115:AC115"/>
    <mergeCell ref="V167:AC167"/>
    <mergeCell ref="V163:AC163"/>
    <mergeCell ref="V119:AC119"/>
    <mergeCell ref="V161:AC161"/>
    <mergeCell ref="V94:AC94"/>
    <mergeCell ref="V108:AC108"/>
    <mergeCell ref="V18:AY18"/>
    <mergeCell ref="V21:AY21"/>
    <mergeCell ref="V33:AC33"/>
    <mergeCell ref="V30:AC30"/>
    <mergeCell ref="V36:AC36"/>
    <mergeCell ref="V39:AC39"/>
    <mergeCell ref="V42:AC42"/>
    <mergeCell ref="V45:AC45"/>
    <mergeCell ref="U71:AB71"/>
    <mergeCell ref="AE71:AL71"/>
    <mergeCell ref="AO71:AY71"/>
    <mergeCell ref="U73:AB73"/>
    <mergeCell ref="AE73:AL73"/>
    <mergeCell ref="AO73:AY73"/>
    <mergeCell ref="U75:AB75"/>
    <mergeCell ref="V165:AC165"/>
    <mergeCell ref="A4:AZ4"/>
    <mergeCell ref="D39:S39"/>
    <mergeCell ref="D42:S42"/>
    <mergeCell ref="D45:S45"/>
    <mergeCell ref="V27:AC27"/>
    <mergeCell ref="D36:S36"/>
    <mergeCell ref="D11:AY11"/>
    <mergeCell ref="V169:AC169"/>
    <mergeCell ref="D48:S48"/>
    <mergeCell ref="D139:S139"/>
    <mergeCell ref="D142:S142"/>
    <mergeCell ref="V142:AC142"/>
    <mergeCell ref="D119:S119"/>
    <mergeCell ref="V98:AC98"/>
    <mergeCell ref="V106:AC106"/>
    <mergeCell ref="V100:AC100"/>
    <mergeCell ref="V112:AC112"/>
    <mergeCell ref="D112:S112"/>
    <mergeCell ref="D115:S115"/>
    <mergeCell ref="V48:AC48"/>
    <mergeCell ref="V90:AC90"/>
    <mergeCell ref="V92:AC92"/>
    <mergeCell ref="U54:AB54"/>
    <mergeCell ref="U81:AY82"/>
    <mergeCell ref="D174:S174"/>
    <mergeCell ref="V131:AC131"/>
    <mergeCell ref="V121:AC121"/>
    <mergeCell ref="V129:AC129"/>
    <mergeCell ref="V104:AC104"/>
    <mergeCell ref="V102:AC102"/>
    <mergeCell ref="V139:AC139"/>
    <mergeCell ref="V135:AC135"/>
    <mergeCell ref="V88:AC88"/>
    <mergeCell ref="V96:AC96"/>
    <mergeCell ref="V154:AC154"/>
    <mergeCell ref="D171:S171"/>
    <mergeCell ref="V148:AC148"/>
    <mergeCell ref="V150:AC150"/>
    <mergeCell ref="V157:AC157"/>
    <mergeCell ref="D152:S152"/>
    <mergeCell ref="V152:AC152"/>
    <mergeCell ref="D154:S154"/>
    <mergeCell ref="D146:S146"/>
    <mergeCell ref="D88:S88"/>
  </mergeCells>
  <pageMargins left="0.23622047244094491" right="0.23622047244094491" top="0.74803149606299213" bottom="0.74803149606299213" header="0.31496062992125984" footer="0.31496062992125984"/>
  <pageSetup orientation="portrait" r:id="rId1"/>
  <headerFooter>
    <oddFooter>&amp;R&amp;P de &amp;N</oddFooter>
  </headerFooter>
  <rowBreaks count="5" manualBreakCount="5">
    <brk id="50" max="16383" man="1"/>
    <brk id="84" max="16383" man="1"/>
    <brk id="144" max="16383" man="1"/>
    <brk id="201" max="16383" man="1"/>
    <brk id="25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>
    <tabColor theme="5" tint="-0.249977111117893"/>
  </sheetPr>
  <dimension ref="A1:BX421"/>
  <sheetViews>
    <sheetView showGridLines="0" showWhiteSpace="0" zoomScaleNormal="100" workbookViewId="0">
      <selection activeCell="AG33" sqref="AG33:AN33"/>
    </sheetView>
  </sheetViews>
  <sheetFormatPr baseColWidth="10" defaultColWidth="11.453125" defaultRowHeight="14" x14ac:dyDescent="0.3"/>
  <cols>
    <col min="1" max="52" width="1.81640625" style="44" customWidth="1"/>
    <col min="53" max="53" width="1.7265625" style="44" customWidth="1"/>
    <col min="54" max="59" width="1.81640625" style="44" customWidth="1"/>
    <col min="60" max="60" width="1.7265625" style="44" customWidth="1"/>
    <col min="61" max="67" width="1.81640625" style="44" customWidth="1"/>
    <col min="68" max="16384" width="11.453125" style="44"/>
  </cols>
  <sheetData>
    <row r="1" spans="1:70" s="16" customFormat="1" ht="13" x14ac:dyDescent="0.3">
      <c r="A1" s="13"/>
      <c r="B1" s="14"/>
      <c r="C1" s="15"/>
      <c r="AZ1" s="153" t="s">
        <v>194</v>
      </c>
    </row>
    <row r="2" spans="1:70" s="16" customFormat="1" ht="15.5" x14ac:dyDescent="0.35">
      <c r="B2" s="14"/>
      <c r="C2" s="15"/>
      <c r="AZ2" s="121" t="s">
        <v>0</v>
      </c>
    </row>
    <row r="3" spans="1:70" s="16" customFormat="1" ht="15.5" x14ac:dyDescent="0.35">
      <c r="B3" s="14"/>
      <c r="C3" s="15"/>
      <c r="AZ3" s="17" t="s">
        <v>1</v>
      </c>
    </row>
    <row r="4" spans="1:70" ht="16.5" customHeight="1" x14ac:dyDescent="0.3">
      <c r="A4" s="187" t="s">
        <v>2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71"/>
      <c r="BB4" s="71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</row>
    <row r="5" spans="1:70" s="76" customFormat="1" ht="15" customHeight="1" x14ac:dyDescent="0.35">
      <c r="A5" s="137" t="s">
        <v>3</v>
      </c>
      <c r="AZ5" s="75"/>
    </row>
    <row r="6" spans="1:70" ht="16.5" customHeight="1" x14ac:dyDescent="0.35">
      <c r="A6" s="231" t="s">
        <v>133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3"/>
    </row>
    <row r="7" spans="1:70" s="16" customFormat="1" ht="13.5" customHeight="1" x14ac:dyDescent="0.3">
      <c r="A7" s="148"/>
      <c r="B7" s="149"/>
      <c r="C7" s="149"/>
      <c r="D7" s="149"/>
      <c r="E7" s="149"/>
      <c r="F7" s="149"/>
      <c r="G7" s="149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</row>
    <row r="8" spans="1:70" ht="13.5" customHeight="1" x14ac:dyDescent="0.3">
      <c r="A8" s="42" t="s">
        <v>5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3"/>
      <c r="BB8" s="43"/>
      <c r="BC8" s="43"/>
    </row>
    <row r="9" spans="1:70" s="16" customFormat="1" ht="11.25" customHeight="1" x14ac:dyDescent="0.3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</row>
    <row r="10" spans="1:70" s="76" customFormat="1" x14ac:dyDescent="0.35">
      <c r="A10" s="73"/>
      <c r="B10" s="74" t="s">
        <v>6</v>
      </c>
      <c r="C10" s="75"/>
      <c r="D10" s="191" t="s">
        <v>7</v>
      </c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75"/>
    </row>
    <row r="11" spans="1:70" s="76" customFormat="1" x14ac:dyDescent="0.35">
      <c r="A11" s="73"/>
      <c r="B11" s="74"/>
      <c r="C11" s="75"/>
      <c r="D11" s="191" t="s">
        <v>8</v>
      </c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75"/>
    </row>
    <row r="12" spans="1:70" s="76" customFormat="1" ht="31.5" customHeight="1" x14ac:dyDescent="0.35">
      <c r="A12" s="73"/>
      <c r="B12" s="74"/>
      <c r="C12" s="75"/>
      <c r="D12" s="236" t="s">
        <v>9</v>
      </c>
      <c r="E12" s="236"/>
      <c r="F12" s="234" t="s">
        <v>134</v>
      </c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77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</row>
    <row r="13" spans="1:70" s="83" customFormat="1" x14ac:dyDescent="0.35">
      <c r="A13" s="79"/>
      <c r="B13" s="79"/>
      <c r="C13" s="80"/>
      <c r="D13" s="235" t="s">
        <v>11</v>
      </c>
      <c r="E13" s="235"/>
      <c r="F13" s="191" t="s">
        <v>135</v>
      </c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81"/>
      <c r="BA13" s="82"/>
      <c r="BB13" s="82"/>
      <c r="BC13" s="82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70"/>
    </row>
    <row r="14" spans="1:70" s="16" customFormat="1" ht="16.5" customHeight="1" x14ac:dyDescent="0.3">
      <c r="A14" s="148" t="s">
        <v>13</v>
      </c>
      <c r="B14" s="72"/>
      <c r="C14" s="72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</row>
    <row r="15" spans="1:70" ht="13.5" customHeight="1" x14ac:dyDescent="0.3">
      <c r="A15" s="42" t="s">
        <v>136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3"/>
      <c r="BB15" s="43"/>
      <c r="BC15" s="43"/>
    </row>
    <row r="16" spans="1:70" s="16" customFormat="1" ht="12.75" customHeight="1" x14ac:dyDescent="0.3"/>
    <row r="17" spans="1:76" s="16" customFormat="1" ht="5.25" customHeight="1" x14ac:dyDescent="0.3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</row>
    <row r="18" spans="1:76" s="16" customFormat="1" ht="12.75" customHeight="1" x14ac:dyDescent="0.3">
      <c r="A18" s="86"/>
      <c r="B18" s="87" t="s">
        <v>18</v>
      </c>
      <c r="C18" s="23" t="s">
        <v>16</v>
      </c>
      <c r="D18" s="152" t="s">
        <v>137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88"/>
      <c r="V18" s="251" t="str">
        <f>IF('A - Devis prévisionnel'!V18:AY18='B - Coût final'!AZ16," ",'A - Devis prévisionnel'!V18:AY18)</f>
        <v xml:space="preserve"> </v>
      </c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252"/>
      <c r="AU18" s="252"/>
      <c r="AV18" s="252"/>
      <c r="AW18" s="252"/>
      <c r="AX18" s="252"/>
      <c r="AY18" s="253"/>
      <c r="AZ18" s="88"/>
    </row>
    <row r="19" spans="1:76" s="16" customFormat="1" ht="5.25" customHeight="1" x14ac:dyDescent="0.3">
      <c r="A19" s="89"/>
      <c r="B19" s="89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</row>
    <row r="20" spans="1:76" s="16" customFormat="1" ht="5.25" customHeight="1" x14ac:dyDescent="0.3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</row>
    <row r="21" spans="1:76" s="16" customFormat="1" ht="12.75" customHeight="1" x14ac:dyDescent="0.3">
      <c r="A21" s="92"/>
      <c r="B21" s="87" t="s">
        <v>138</v>
      </c>
      <c r="C21" s="23" t="s">
        <v>16</v>
      </c>
      <c r="D21" s="152" t="s">
        <v>19</v>
      </c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88"/>
      <c r="V21" s="254" t="str">
        <f>IF('A - Devis prévisionnel'!V21:AY21='B - Coût final'!AZ16," ",'A - Devis prévisionnel'!V21:AY21)</f>
        <v xml:space="preserve"> </v>
      </c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6"/>
      <c r="AZ21" s="88"/>
    </row>
    <row r="22" spans="1:76" s="16" customFormat="1" ht="5.25" customHeight="1" x14ac:dyDescent="0.3">
      <c r="A22" s="90"/>
      <c r="B22" s="89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1"/>
      <c r="V22" s="93"/>
      <c r="W22" s="93"/>
      <c r="X22" s="93"/>
      <c r="Y22" s="93"/>
      <c r="Z22" s="93"/>
      <c r="AA22" s="93"/>
      <c r="AB22" s="93"/>
      <c r="AC22" s="93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</row>
    <row r="23" spans="1:76" s="16" customFormat="1" ht="12.75" customHeight="1" x14ac:dyDescent="0.3"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</row>
    <row r="24" spans="1:76" ht="13.5" customHeight="1" x14ac:dyDescent="0.3">
      <c r="A24" s="42" t="s">
        <v>139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3"/>
    </row>
    <row r="25" spans="1:76" s="68" customFormat="1" ht="13.5" customHeight="1" x14ac:dyDescent="0.3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</row>
    <row r="26" spans="1:76" s="16" customFormat="1" ht="5.25" customHeight="1" x14ac:dyDescent="0.3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</row>
    <row r="27" spans="1:76" s="16" customFormat="1" ht="27" customHeight="1" x14ac:dyDescent="0.3">
      <c r="A27" s="92"/>
      <c r="B27" s="52" t="s">
        <v>21</v>
      </c>
      <c r="C27" s="23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72"/>
      <c r="T27" s="72"/>
      <c r="U27" s="88"/>
      <c r="V27" s="174" t="s">
        <v>22</v>
      </c>
      <c r="W27" s="175"/>
      <c r="X27" s="175"/>
      <c r="Y27" s="175"/>
      <c r="Z27" s="175"/>
      <c r="AA27" s="175"/>
      <c r="AB27" s="175"/>
      <c r="AC27" s="176"/>
      <c r="AD27" s="88"/>
      <c r="AE27" s="88"/>
      <c r="AF27" s="88"/>
      <c r="AG27" s="174" t="s">
        <v>140</v>
      </c>
      <c r="AH27" s="175"/>
      <c r="AI27" s="175"/>
      <c r="AJ27" s="175"/>
      <c r="AK27" s="175"/>
      <c r="AL27" s="175"/>
      <c r="AM27" s="175"/>
      <c r="AN27" s="176"/>
      <c r="AO27" s="88"/>
      <c r="AP27" s="88"/>
      <c r="AQ27" s="88"/>
      <c r="AR27" s="174" t="s">
        <v>141</v>
      </c>
      <c r="AS27" s="175"/>
      <c r="AT27" s="175"/>
      <c r="AU27" s="175"/>
      <c r="AV27" s="175"/>
      <c r="AW27" s="175"/>
      <c r="AX27" s="175"/>
      <c r="AY27" s="176"/>
      <c r="AZ27" s="88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</row>
    <row r="28" spans="1:76" s="45" customFormat="1" ht="4.5" customHeight="1" x14ac:dyDescent="0.3">
      <c r="B28" s="95"/>
      <c r="U28" s="96"/>
      <c r="V28" s="97"/>
      <c r="W28" s="97"/>
      <c r="X28" s="97"/>
      <c r="Y28" s="97"/>
      <c r="Z28" s="97"/>
      <c r="AA28" s="97"/>
      <c r="AB28" s="97"/>
      <c r="AC28" s="97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</row>
    <row r="29" spans="1:76" s="16" customFormat="1" ht="5.25" customHeight="1" x14ac:dyDescent="0.3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</row>
    <row r="30" spans="1:76" s="16" customFormat="1" ht="12.75" customHeight="1" x14ac:dyDescent="0.3">
      <c r="A30" s="92"/>
      <c r="B30" s="87" t="s">
        <v>23</v>
      </c>
      <c r="C30" s="23" t="s">
        <v>16</v>
      </c>
      <c r="D30" s="98" t="s">
        <v>142</v>
      </c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88"/>
      <c r="V30" s="240">
        <f>'A - Devis prévisionnel'!V30:AC30</f>
        <v>0</v>
      </c>
      <c r="W30" s="178"/>
      <c r="X30" s="178"/>
      <c r="Y30" s="178"/>
      <c r="Z30" s="178"/>
      <c r="AA30" s="178"/>
      <c r="AB30" s="178"/>
      <c r="AC30" s="179"/>
      <c r="AD30" s="88"/>
      <c r="AE30" s="88"/>
      <c r="AF30" s="88"/>
      <c r="AG30" s="241">
        <v>0</v>
      </c>
      <c r="AH30" s="242"/>
      <c r="AI30" s="242"/>
      <c r="AJ30" s="242"/>
      <c r="AK30" s="242"/>
      <c r="AL30" s="242"/>
      <c r="AM30" s="242"/>
      <c r="AN30" s="243"/>
      <c r="AO30" s="88"/>
      <c r="AP30" s="88"/>
      <c r="AQ30" s="88"/>
      <c r="AR30" s="244">
        <f>SUM(AG30-V30)</f>
        <v>0</v>
      </c>
      <c r="AS30" s="245"/>
      <c r="AT30" s="245"/>
      <c r="AU30" s="245"/>
      <c r="AV30" s="245"/>
      <c r="AW30" s="245"/>
      <c r="AX30" s="245"/>
      <c r="AY30" s="246"/>
      <c r="AZ30" s="88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</row>
    <row r="31" spans="1:76" s="45" customFormat="1" ht="5.25" customHeight="1" x14ac:dyDescent="0.3">
      <c r="A31" s="46"/>
      <c r="B31" s="47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50"/>
      <c r="V31" s="51"/>
      <c r="W31" s="51"/>
      <c r="X31" s="51"/>
      <c r="Y31" s="51"/>
      <c r="Z31" s="51"/>
      <c r="AA31" s="51"/>
      <c r="AB31" s="51"/>
      <c r="AC31" s="51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96"/>
      <c r="AZ31" s="96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</row>
    <row r="32" spans="1:76" s="16" customFormat="1" ht="5.25" customHeight="1" x14ac:dyDescent="0.3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</row>
    <row r="33" spans="1:76" s="16" customFormat="1" ht="12.75" customHeight="1" x14ac:dyDescent="0.3">
      <c r="A33" s="92"/>
      <c r="B33" s="99" t="s">
        <v>25</v>
      </c>
      <c r="C33" s="23" t="s">
        <v>16</v>
      </c>
      <c r="D33" s="152" t="s">
        <v>26</v>
      </c>
      <c r="E33" s="72"/>
      <c r="F33" s="72"/>
      <c r="G33" s="72"/>
      <c r="H33" s="72"/>
      <c r="I33" s="72"/>
      <c r="J33" s="72"/>
      <c r="K33" s="92"/>
      <c r="L33" s="92"/>
      <c r="M33" s="92"/>
      <c r="N33" s="92"/>
      <c r="O33" s="92"/>
      <c r="P33" s="92"/>
      <c r="Q33" s="92"/>
      <c r="R33" s="92"/>
      <c r="S33" s="92"/>
      <c r="T33" s="72"/>
      <c r="U33" s="88"/>
      <c r="V33" s="248">
        <f>'A - Devis prévisionnel'!V33:AC33</f>
        <v>0</v>
      </c>
      <c r="W33" s="249"/>
      <c r="X33" s="249"/>
      <c r="Y33" s="249"/>
      <c r="Z33" s="249"/>
      <c r="AA33" s="249"/>
      <c r="AB33" s="249"/>
      <c r="AC33" s="250"/>
      <c r="AD33" s="88"/>
      <c r="AE33" s="88"/>
      <c r="AF33" s="88"/>
      <c r="AG33" s="201">
        <v>0</v>
      </c>
      <c r="AH33" s="202"/>
      <c r="AI33" s="202"/>
      <c r="AJ33" s="202"/>
      <c r="AK33" s="202"/>
      <c r="AL33" s="202"/>
      <c r="AM33" s="202"/>
      <c r="AN33" s="203"/>
      <c r="AO33" s="88"/>
      <c r="AP33" s="88"/>
      <c r="AQ33" s="88"/>
      <c r="AR33" s="244">
        <f>SUM(AG33-V33)</f>
        <v>0</v>
      </c>
      <c r="AS33" s="245"/>
      <c r="AT33" s="245"/>
      <c r="AU33" s="245"/>
      <c r="AV33" s="245"/>
      <c r="AW33" s="245"/>
      <c r="AX33" s="245"/>
      <c r="AY33" s="246"/>
      <c r="AZ33" s="88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</row>
    <row r="34" spans="1:76" s="45" customFormat="1" ht="5.25" customHeight="1" x14ac:dyDescent="0.3">
      <c r="A34" s="46"/>
      <c r="B34" s="47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50"/>
      <c r="V34" s="51"/>
      <c r="W34" s="51"/>
      <c r="X34" s="51"/>
      <c r="Y34" s="51"/>
      <c r="Z34" s="51"/>
      <c r="AA34" s="51"/>
      <c r="AB34" s="51"/>
      <c r="AC34" s="51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96"/>
      <c r="AZ34" s="96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</row>
    <row r="35" spans="1:76" s="16" customFormat="1" ht="5.25" customHeight="1" x14ac:dyDescent="0.3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</row>
    <row r="36" spans="1:76" s="16" customFormat="1" ht="12.75" customHeight="1" x14ac:dyDescent="0.3">
      <c r="A36" s="92"/>
      <c r="B36" s="87" t="s">
        <v>27</v>
      </c>
      <c r="C36" s="23" t="s">
        <v>16</v>
      </c>
      <c r="D36" s="247" t="str">
        <f>'A - Devis prévisionnel'!D36:S36</f>
        <v>Autre partenaire public (précisez)</v>
      </c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72"/>
      <c r="U36" s="88"/>
      <c r="V36" s="248">
        <f>'A - Devis prévisionnel'!V36:AC36</f>
        <v>0</v>
      </c>
      <c r="W36" s="249"/>
      <c r="X36" s="249"/>
      <c r="Y36" s="249"/>
      <c r="Z36" s="249"/>
      <c r="AA36" s="249"/>
      <c r="AB36" s="249"/>
      <c r="AC36" s="250"/>
      <c r="AD36" s="88"/>
      <c r="AE36" s="88"/>
      <c r="AF36" s="88"/>
      <c r="AG36" s="201">
        <v>0</v>
      </c>
      <c r="AH36" s="202"/>
      <c r="AI36" s="202"/>
      <c r="AJ36" s="202"/>
      <c r="AK36" s="202"/>
      <c r="AL36" s="202"/>
      <c r="AM36" s="202"/>
      <c r="AN36" s="203"/>
      <c r="AO36" s="88"/>
      <c r="AP36" s="88"/>
      <c r="AQ36" s="88"/>
      <c r="AR36" s="244">
        <f>SUM(AG36-V36)</f>
        <v>0</v>
      </c>
      <c r="AS36" s="245"/>
      <c r="AT36" s="245"/>
      <c r="AU36" s="245"/>
      <c r="AV36" s="245"/>
      <c r="AW36" s="245"/>
      <c r="AX36" s="245"/>
      <c r="AY36" s="246"/>
      <c r="AZ36" s="88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</row>
    <row r="37" spans="1:76" s="45" customFormat="1" ht="5.25" customHeight="1" x14ac:dyDescent="0.3">
      <c r="A37" s="46"/>
      <c r="B37" s="47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50"/>
      <c r="V37" s="51"/>
      <c r="W37" s="51"/>
      <c r="X37" s="51"/>
      <c r="Y37" s="51"/>
      <c r="Z37" s="51"/>
      <c r="AA37" s="51"/>
      <c r="AB37" s="51"/>
      <c r="AC37" s="51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96"/>
      <c r="AZ37" s="96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</row>
    <row r="38" spans="1:76" s="16" customFormat="1" ht="5.25" customHeight="1" x14ac:dyDescent="0.3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</row>
    <row r="39" spans="1:76" s="16" customFormat="1" ht="12.75" customHeight="1" x14ac:dyDescent="0.3">
      <c r="A39" s="92"/>
      <c r="B39" s="87" t="s">
        <v>29</v>
      </c>
      <c r="C39" s="23" t="s">
        <v>16</v>
      </c>
      <c r="D39" s="247" t="str">
        <f>'A - Devis prévisionnel'!D39:S39</f>
        <v>Autre partenaire public (précisez)</v>
      </c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72"/>
      <c r="U39" s="88"/>
      <c r="V39" s="248">
        <f>'A - Devis prévisionnel'!V39:AC39</f>
        <v>0</v>
      </c>
      <c r="W39" s="249"/>
      <c r="X39" s="249"/>
      <c r="Y39" s="249"/>
      <c r="Z39" s="249"/>
      <c r="AA39" s="249"/>
      <c r="AB39" s="249"/>
      <c r="AC39" s="250"/>
      <c r="AD39" s="88"/>
      <c r="AE39" s="88"/>
      <c r="AF39" s="88"/>
      <c r="AG39" s="201">
        <v>0</v>
      </c>
      <c r="AH39" s="202"/>
      <c r="AI39" s="202"/>
      <c r="AJ39" s="202"/>
      <c r="AK39" s="202"/>
      <c r="AL39" s="202"/>
      <c r="AM39" s="202"/>
      <c r="AN39" s="203"/>
      <c r="AO39" s="88"/>
      <c r="AP39" s="88"/>
      <c r="AQ39" s="88"/>
      <c r="AR39" s="244">
        <f>SUM(AG39-V39)</f>
        <v>0</v>
      </c>
      <c r="AS39" s="245"/>
      <c r="AT39" s="245"/>
      <c r="AU39" s="245"/>
      <c r="AV39" s="245"/>
      <c r="AW39" s="245"/>
      <c r="AX39" s="245"/>
      <c r="AY39" s="246"/>
      <c r="AZ39" s="88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</row>
    <row r="40" spans="1:76" s="45" customFormat="1" ht="5.25" customHeight="1" x14ac:dyDescent="0.3">
      <c r="A40" s="46"/>
      <c r="B40" s="47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50"/>
      <c r="V40" s="51"/>
      <c r="W40" s="51"/>
      <c r="X40" s="51"/>
      <c r="Y40" s="51"/>
      <c r="Z40" s="51"/>
      <c r="AA40" s="51"/>
      <c r="AB40" s="51"/>
      <c r="AC40" s="51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96"/>
      <c r="AZ40" s="96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</row>
    <row r="41" spans="1:76" s="16" customFormat="1" ht="5.25" customHeight="1" x14ac:dyDescent="0.3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</row>
    <row r="42" spans="1:76" s="16" customFormat="1" ht="12.75" customHeight="1" x14ac:dyDescent="0.3">
      <c r="A42" s="92"/>
      <c r="B42" s="87" t="s">
        <v>30</v>
      </c>
      <c r="C42" s="23" t="s">
        <v>16</v>
      </c>
      <c r="D42" s="247" t="str">
        <f>'A - Devis prévisionnel'!D42:S42</f>
        <v>Partenaire privé (précisez)</v>
      </c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72"/>
      <c r="U42" s="88"/>
      <c r="V42" s="248">
        <f>'A - Devis prévisionnel'!V42:AC42</f>
        <v>0</v>
      </c>
      <c r="W42" s="249"/>
      <c r="X42" s="249"/>
      <c r="Y42" s="249"/>
      <c r="Z42" s="249"/>
      <c r="AA42" s="249"/>
      <c r="AB42" s="249"/>
      <c r="AC42" s="250"/>
      <c r="AD42" s="88"/>
      <c r="AE42" s="88"/>
      <c r="AF42" s="88"/>
      <c r="AG42" s="201">
        <v>0</v>
      </c>
      <c r="AH42" s="202"/>
      <c r="AI42" s="202"/>
      <c r="AJ42" s="202"/>
      <c r="AK42" s="202"/>
      <c r="AL42" s="202"/>
      <c r="AM42" s="202"/>
      <c r="AN42" s="203"/>
      <c r="AO42" s="88"/>
      <c r="AP42" s="88"/>
      <c r="AQ42" s="88"/>
      <c r="AR42" s="244">
        <f>SUM(AG42-V42)</f>
        <v>0</v>
      </c>
      <c r="AS42" s="245"/>
      <c r="AT42" s="245"/>
      <c r="AU42" s="245"/>
      <c r="AV42" s="245"/>
      <c r="AW42" s="245"/>
      <c r="AX42" s="245"/>
      <c r="AY42" s="246"/>
      <c r="AZ42" s="88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</row>
    <row r="43" spans="1:76" s="45" customFormat="1" ht="5.25" customHeight="1" x14ac:dyDescent="0.3">
      <c r="A43" s="46"/>
      <c r="B43" s="47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50"/>
      <c r="V43" s="51"/>
      <c r="W43" s="51"/>
      <c r="X43" s="51"/>
      <c r="Y43" s="51"/>
      <c r="Z43" s="51"/>
      <c r="AA43" s="51"/>
      <c r="AB43" s="51"/>
      <c r="AC43" s="51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96"/>
      <c r="AZ43" s="96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</row>
    <row r="44" spans="1:76" s="16" customFormat="1" ht="5.25" customHeight="1" x14ac:dyDescent="0.3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</row>
    <row r="45" spans="1:76" s="16" customFormat="1" ht="12.75" customHeight="1" x14ac:dyDescent="0.3">
      <c r="A45" s="92"/>
      <c r="B45" s="87" t="s">
        <v>32</v>
      </c>
      <c r="C45" s="23" t="s">
        <v>16</v>
      </c>
      <c r="D45" s="247" t="str">
        <f>'A - Devis prévisionnel'!D45:S45</f>
        <v>Autre partenaire (précisez)</v>
      </c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72"/>
      <c r="U45" s="88"/>
      <c r="V45" s="248">
        <f>'A - Devis prévisionnel'!V45:AC45</f>
        <v>0</v>
      </c>
      <c r="W45" s="249"/>
      <c r="X45" s="249"/>
      <c r="Y45" s="249"/>
      <c r="Z45" s="249"/>
      <c r="AA45" s="249"/>
      <c r="AB45" s="249"/>
      <c r="AC45" s="250"/>
      <c r="AD45" s="88"/>
      <c r="AE45" s="88"/>
      <c r="AF45" s="88"/>
      <c r="AG45" s="201">
        <v>0</v>
      </c>
      <c r="AH45" s="202"/>
      <c r="AI45" s="202"/>
      <c r="AJ45" s="202"/>
      <c r="AK45" s="202"/>
      <c r="AL45" s="202"/>
      <c r="AM45" s="202"/>
      <c r="AN45" s="203"/>
      <c r="AO45" s="88"/>
      <c r="AP45" s="88"/>
      <c r="AQ45" s="88"/>
      <c r="AR45" s="244">
        <f>SUM(AG45-V45)</f>
        <v>0</v>
      </c>
      <c r="AS45" s="245"/>
      <c r="AT45" s="245"/>
      <c r="AU45" s="245"/>
      <c r="AV45" s="245"/>
      <c r="AW45" s="245"/>
      <c r="AX45" s="245"/>
      <c r="AY45" s="246"/>
      <c r="AZ45" s="88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</row>
    <row r="46" spans="1:76" s="45" customFormat="1" ht="5.25" customHeight="1" x14ac:dyDescent="0.3">
      <c r="A46" s="46"/>
      <c r="B46" s="47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50"/>
      <c r="V46" s="51"/>
      <c r="W46" s="51"/>
      <c r="X46" s="51"/>
      <c r="Y46" s="51"/>
      <c r="Z46" s="51"/>
      <c r="AA46" s="51"/>
      <c r="AB46" s="51"/>
      <c r="AC46" s="51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96"/>
      <c r="AZ46" s="96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</row>
    <row r="47" spans="1:76" s="16" customFormat="1" ht="5.25" customHeight="1" x14ac:dyDescent="0.3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</row>
    <row r="48" spans="1:76" s="16" customFormat="1" ht="12.75" customHeight="1" x14ac:dyDescent="0.3">
      <c r="A48" s="92"/>
      <c r="B48" s="87" t="s">
        <v>34</v>
      </c>
      <c r="C48" s="23"/>
      <c r="D48" s="192" t="s">
        <v>35</v>
      </c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72"/>
      <c r="U48" s="88"/>
      <c r="V48" s="177">
        <f>SUM(V30)+SUM(V33:AC45)</f>
        <v>0</v>
      </c>
      <c r="W48" s="178"/>
      <c r="X48" s="178"/>
      <c r="Y48" s="178"/>
      <c r="Z48" s="178"/>
      <c r="AA48" s="178"/>
      <c r="AB48" s="178"/>
      <c r="AC48" s="179"/>
      <c r="AD48" s="88"/>
      <c r="AE48" s="88"/>
      <c r="AF48" s="88"/>
      <c r="AG48" s="177">
        <f>SUM(AG30)+SUM(AG33:AN45)</f>
        <v>0</v>
      </c>
      <c r="AH48" s="178"/>
      <c r="AI48" s="178"/>
      <c r="AJ48" s="178"/>
      <c r="AK48" s="178"/>
      <c r="AL48" s="178"/>
      <c r="AM48" s="178"/>
      <c r="AN48" s="179"/>
      <c r="AO48" s="88"/>
      <c r="AP48" s="88"/>
      <c r="AQ48" s="88"/>
      <c r="AR48" s="171">
        <f>SUM(AG48-V48)</f>
        <v>0</v>
      </c>
      <c r="AS48" s="172"/>
      <c r="AT48" s="172"/>
      <c r="AU48" s="172"/>
      <c r="AV48" s="172"/>
      <c r="AW48" s="172"/>
      <c r="AX48" s="172"/>
      <c r="AY48" s="173"/>
      <c r="AZ48" s="88"/>
      <c r="BB48" s="230"/>
      <c r="BC48" s="230"/>
      <c r="BD48" s="230"/>
      <c r="BE48" s="230"/>
      <c r="BF48" s="230"/>
      <c r="BG48" s="230"/>
      <c r="BH48" s="230"/>
      <c r="BI48" s="230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</row>
    <row r="49" spans="1:76" s="45" customFormat="1" ht="5.25" customHeight="1" x14ac:dyDescent="0.3">
      <c r="A49" s="46"/>
      <c r="B49" s="47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50"/>
      <c r="V49" s="51"/>
      <c r="W49" s="51"/>
      <c r="X49" s="51"/>
      <c r="Y49" s="51"/>
      <c r="Z49" s="51"/>
      <c r="AA49" s="51"/>
      <c r="AB49" s="51"/>
      <c r="AC49" s="51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</row>
    <row r="50" spans="1:76" s="16" customFormat="1" ht="12.75" customHeight="1" x14ac:dyDescent="0.3"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</row>
    <row r="51" spans="1:76" ht="13.5" customHeight="1" x14ac:dyDescent="0.3">
      <c r="A51" s="42" t="s">
        <v>143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3"/>
      <c r="BB51" s="43"/>
    </row>
    <row r="52" spans="1:76" s="16" customFormat="1" x14ac:dyDescent="0.3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</row>
    <row r="53" spans="1:76" s="45" customFormat="1" ht="4.5" customHeight="1" x14ac:dyDescent="0.3">
      <c r="A53" s="100"/>
      <c r="B53" s="101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2"/>
      <c r="V53" s="103"/>
      <c r="W53" s="103"/>
      <c r="X53" s="103"/>
      <c r="Y53" s="103"/>
      <c r="Z53" s="103"/>
      <c r="AA53" s="103"/>
      <c r="AB53" s="103"/>
      <c r="AC53" s="103"/>
      <c r="AD53" s="103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</row>
    <row r="54" spans="1:76" s="16" customFormat="1" ht="16.5" customHeight="1" x14ac:dyDescent="0.3">
      <c r="A54" s="75"/>
      <c r="B54" s="74" t="s">
        <v>54</v>
      </c>
      <c r="C54" s="53" t="s">
        <v>16</v>
      </c>
      <c r="D54" s="227" t="s">
        <v>55</v>
      </c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72"/>
      <c r="U54" s="88"/>
      <c r="V54" s="174" t="s">
        <v>56</v>
      </c>
      <c r="W54" s="175"/>
      <c r="X54" s="175"/>
      <c r="Y54" s="175"/>
      <c r="Z54" s="175"/>
      <c r="AA54" s="175"/>
      <c r="AB54" s="175"/>
      <c r="AC54" s="176"/>
      <c r="AD54" s="104"/>
      <c r="AE54" s="104"/>
      <c r="AF54" s="88"/>
      <c r="AG54" s="174" t="s">
        <v>144</v>
      </c>
      <c r="AH54" s="175"/>
      <c r="AI54" s="175"/>
      <c r="AJ54" s="175"/>
      <c r="AK54" s="175"/>
      <c r="AL54" s="175"/>
      <c r="AM54" s="175"/>
      <c r="AN54" s="176"/>
      <c r="AO54" s="88"/>
      <c r="AP54" s="88"/>
      <c r="AQ54" s="88"/>
      <c r="AR54" s="174" t="s">
        <v>141</v>
      </c>
      <c r="AS54" s="175"/>
      <c r="AT54" s="175"/>
      <c r="AU54" s="175"/>
      <c r="AV54" s="175"/>
      <c r="AW54" s="175"/>
      <c r="AX54" s="175"/>
      <c r="AY54" s="176"/>
      <c r="AZ54" s="88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</row>
    <row r="55" spans="1:76" s="45" customFormat="1" ht="4.5" customHeight="1" x14ac:dyDescent="0.3">
      <c r="B55" s="95"/>
      <c r="U55" s="96"/>
      <c r="V55" s="97"/>
      <c r="W55" s="97"/>
      <c r="X55" s="97"/>
      <c r="Y55" s="97"/>
      <c r="Z55" s="97"/>
      <c r="AA55" s="97"/>
      <c r="AB55" s="97"/>
      <c r="AC55" s="97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</row>
    <row r="56" spans="1:76" s="16" customFormat="1" ht="12.75" customHeight="1" x14ac:dyDescent="0.3">
      <c r="A56" s="92"/>
      <c r="B56" s="87"/>
      <c r="C56" s="23"/>
      <c r="D56" s="105" t="s">
        <v>57</v>
      </c>
      <c r="E56" s="84"/>
      <c r="F56" s="84"/>
      <c r="G56" s="84"/>
      <c r="H56" s="84"/>
      <c r="I56" s="84"/>
      <c r="J56" s="84"/>
      <c r="K56" s="106"/>
      <c r="L56" s="106"/>
      <c r="M56" s="106"/>
      <c r="N56" s="106"/>
      <c r="O56" s="106"/>
      <c r="P56" s="106"/>
      <c r="Q56" s="106"/>
      <c r="R56" s="106"/>
      <c r="S56" s="106"/>
      <c r="T56" s="72"/>
      <c r="U56" s="88"/>
      <c r="V56" s="248">
        <f>'A - Devis prévisionnel'!V90:AC90</f>
        <v>0</v>
      </c>
      <c r="W56" s="249"/>
      <c r="X56" s="249"/>
      <c r="Y56" s="249"/>
      <c r="Z56" s="249"/>
      <c r="AA56" s="249"/>
      <c r="AB56" s="249"/>
      <c r="AC56" s="250"/>
      <c r="AD56" s="88"/>
      <c r="AE56" s="88"/>
      <c r="AF56" s="88"/>
      <c r="AG56" s="201">
        <v>0</v>
      </c>
      <c r="AH56" s="202"/>
      <c r="AI56" s="202"/>
      <c r="AJ56" s="202"/>
      <c r="AK56" s="202"/>
      <c r="AL56" s="202"/>
      <c r="AM56" s="202"/>
      <c r="AN56" s="203"/>
      <c r="AO56" s="88"/>
      <c r="AP56" s="88"/>
      <c r="AQ56" s="88"/>
      <c r="AR56" s="244">
        <f>SUM(V56-AG56)</f>
        <v>0</v>
      </c>
      <c r="AS56" s="245"/>
      <c r="AT56" s="245"/>
      <c r="AU56" s="245"/>
      <c r="AV56" s="245"/>
      <c r="AW56" s="245"/>
      <c r="AX56" s="245"/>
      <c r="AY56" s="246"/>
      <c r="AZ56" s="88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</row>
    <row r="57" spans="1:76" s="45" customFormat="1" ht="4.5" customHeight="1" x14ac:dyDescent="0.3">
      <c r="B57" s="95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U57" s="96"/>
      <c r="V57" s="97"/>
      <c r="W57" s="97"/>
      <c r="X57" s="97"/>
      <c r="Y57" s="97"/>
      <c r="Z57" s="97"/>
      <c r="AA57" s="97"/>
      <c r="AB57" s="97"/>
      <c r="AC57" s="97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</row>
    <row r="58" spans="1:76" s="16" customFormat="1" ht="12.75" customHeight="1" x14ac:dyDescent="0.3">
      <c r="A58" s="92"/>
      <c r="B58" s="87"/>
      <c r="C58" s="23"/>
      <c r="D58" s="105" t="s">
        <v>165</v>
      </c>
      <c r="E58" s="84"/>
      <c r="F58" s="84"/>
      <c r="G58" s="84"/>
      <c r="H58" s="84"/>
      <c r="I58" s="84"/>
      <c r="J58" s="84"/>
      <c r="K58" s="106"/>
      <c r="L58" s="106"/>
      <c r="M58" s="106"/>
      <c r="N58" s="106"/>
      <c r="O58" s="106"/>
      <c r="P58" s="106"/>
      <c r="Q58" s="106"/>
      <c r="R58" s="106"/>
      <c r="S58" s="106"/>
      <c r="T58" s="84"/>
      <c r="U58" s="88"/>
      <c r="V58" s="248">
        <f>'A - Devis prévisionnel'!V92:AC92</f>
        <v>0</v>
      </c>
      <c r="W58" s="249"/>
      <c r="X58" s="249"/>
      <c r="Y58" s="249"/>
      <c r="Z58" s="249"/>
      <c r="AA58" s="249"/>
      <c r="AB58" s="249"/>
      <c r="AC58" s="250"/>
      <c r="AD58" s="88"/>
      <c r="AE58" s="88"/>
      <c r="AF58" s="88"/>
      <c r="AG58" s="201">
        <v>0</v>
      </c>
      <c r="AH58" s="202"/>
      <c r="AI58" s="202"/>
      <c r="AJ58" s="202"/>
      <c r="AK58" s="202"/>
      <c r="AL58" s="202"/>
      <c r="AM58" s="202"/>
      <c r="AN58" s="203"/>
      <c r="AO58" s="88"/>
      <c r="AP58" s="88"/>
      <c r="AQ58" s="88"/>
      <c r="AR58" s="244">
        <f>SUM(V58-AG58)</f>
        <v>0</v>
      </c>
      <c r="AS58" s="245"/>
      <c r="AT58" s="245"/>
      <c r="AU58" s="245"/>
      <c r="AV58" s="245"/>
      <c r="AW58" s="245"/>
      <c r="AX58" s="245"/>
      <c r="AY58" s="246"/>
      <c r="AZ58" s="88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</row>
    <row r="59" spans="1:76" s="45" customFormat="1" ht="4.5" customHeight="1" x14ac:dyDescent="0.3">
      <c r="B59" s="95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U59" s="96"/>
      <c r="V59" s="97"/>
      <c r="W59" s="97"/>
      <c r="X59" s="97"/>
      <c r="Y59" s="97"/>
      <c r="Z59" s="97"/>
      <c r="AA59" s="97"/>
      <c r="AB59" s="97"/>
      <c r="AC59" s="97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</row>
    <row r="60" spans="1:76" s="16" customFormat="1" ht="12.75" customHeight="1" x14ac:dyDescent="0.3">
      <c r="A60" s="92"/>
      <c r="B60" s="87"/>
      <c r="C60" s="23"/>
      <c r="D60" s="105" t="s">
        <v>166</v>
      </c>
      <c r="E60" s="84"/>
      <c r="F60" s="84"/>
      <c r="G60" s="84"/>
      <c r="H60" s="84"/>
      <c r="I60" s="84"/>
      <c r="J60" s="84"/>
      <c r="K60" s="106"/>
      <c r="L60" s="106"/>
      <c r="M60" s="106"/>
      <c r="N60" s="106"/>
      <c r="O60" s="106"/>
      <c r="P60" s="106"/>
      <c r="Q60" s="106"/>
      <c r="R60" s="106"/>
      <c r="S60" s="106"/>
      <c r="T60" s="72"/>
      <c r="U60" s="88"/>
      <c r="V60" s="248">
        <f>'A - Devis prévisionnel'!V94:AC94</f>
        <v>0</v>
      </c>
      <c r="W60" s="249"/>
      <c r="X60" s="249"/>
      <c r="Y60" s="249"/>
      <c r="Z60" s="249"/>
      <c r="AA60" s="249"/>
      <c r="AB60" s="249"/>
      <c r="AC60" s="250"/>
      <c r="AD60" s="88"/>
      <c r="AE60" s="88"/>
      <c r="AF60" s="88"/>
      <c r="AG60" s="201">
        <v>0</v>
      </c>
      <c r="AH60" s="202"/>
      <c r="AI60" s="202"/>
      <c r="AJ60" s="202"/>
      <c r="AK60" s="202"/>
      <c r="AL60" s="202"/>
      <c r="AM60" s="202"/>
      <c r="AN60" s="203"/>
      <c r="AO60" s="88"/>
      <c r="AP60" s="88"/>
      <c r="AQ60" s="88"/>
      <c r="AR60" s="244">
        <f>SUM(V60-AG60)</f>
        <v>0</v>
      </c>
      <c r="AS60" s="245"/>
      <c r="AT60" s="245"/>
      <c r="AU60" s="245"/>
      <c r="AV60" s="245"/>
      <c r="AW60" s="245"/>
      <c r="AX60" s="245"/>
      <c r="AY60" s="246"/>
      <c r="AZ60" s="88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</row>
    <row r="61" spans="1:76" s="45" customFormat="1" ht="4.5" customHeight="1" x14ac:dyDescent="0.3">
      <c r="B61" s="95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U61" s="96"/>
      <c r="V61" s="97"/>
      <c r="W61" s="97"/>
      <c r="X61" s="97"/>
      <c r="Y61" s="97"/>
      <c r="Z61" s="97"/>
      <c r="AA61" s="97"/>
      <c r="AB61" s="97"/>
      <c r="AC61" s="97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</row>
    <row r="62" spans="1:76" s="16" customFormat="1" ht="12.75" customHeight="1" x14ac:dyDescent="0.3">
      <c r="A62" s="92"/>
      <c r="B62" s="87"/>
      <c r="C62" s="23"/>
      <c r="D62" s="106" t="s">
        <v>60</v>
      </c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72"/>
      <c r="U62" s="88"/>
      <c r="V62" s="248">
        <f>'A - Devis prévisionnel'!V96:AC96</f>
        <v>0</v>
      </c>
      <c r="W62" s="249"/>
      <c r="X62" s="249"/>
      <c r="Y62" s="249"/>
      <c r="Z62" s="249"/>
      <c r="AA62" s="249"/>
      <c r="AB62" s="249"/>
      <c r="AC62" s="250"/>
      <c r="AD62" s="88"/>
      <c r="AE62" s="88"/>
      <c r="AF62" s="88"/>
      <c r="AG62" s="201">
        <v>0</v>
      </c>
      <c r="AH62" s="202"/>
      <c r="AI62" s="202"/>
      <c r="AJ62" s="202"/>
      <c r="AK62" s="202"/>
      <c r="AL62" s="202"/>
      <c r="AM62" s="202"/>
      <c r="AN62" s="203"/>
      <c r="AO62" s="88"/>
      <c r="AP62" s="88"/>
      <c r="AQ62" s="88"/>
      <c r="AR62" s="244">
        <f>SUM(V62-AG62)</f>
        <v>0</v>
      </c>
      <c r="AS62" s="245"/>
      <c r="AT62" s="245"/>
      <c r="AU62" s="245"/>
      <c r="AV62" s="245"/>
      <c r="AW62" s="245"/>
      <c r="AX62" s="245"/>
      <c r="AY62" s="246"/>
      <c r="AZ62" s="88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</row>
    <row r="63" spans="1:76" s="45" customFormat="1" ht="4.5" customHeight="1" x14ac:dyDescent="0.3">
      <c r="B63" s="95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U63" s="96"/>
      <c r="V63" s="97"/>
      <c r="W63" s="97"/>
      <c r="X63" s="97"/>
      <c r="Y63" s="97"/>
      <c r="Z63" s="97"/>
      <c r="AA63" s="97"/>
      <c r="AB63" s="97"/>
      <c r="AC63" s="97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</row>
    <row r="64" spans="1:76" s="16" customFormat="1" ht="12.75" customHeight="1" x14ac:dyDescent="0.3">
      <c r="A64" s="92"/>
      <c r="B64" s="87"/>
      <c r="C64" s="23"/>
      <c r="D64" s="106" t="s">
        <v>61</v>
      </c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72"/>
      <c r="U64" s="88"/>
      <c r="V64" s="248">
        <f>'A - Devis prévisionnel'!V98:AC98</f>
        <v>0</v>
      </c>
      <c r="W64" s="249"/>
      <c r="X64" s="249"/>
      <c r="Y64" s="249"/>
      <c r="Z64" s="249"/>
      <c r="AA64" s="249"/>
      <c r="AB64" s="249"/>
      <c r="AC64" s="250"/>
      <c r="AD64" s="88"/>
      <c r="AE64" s="88"/>
      <c r="AF64" s="88"/>
      <c r="AG64" s="201">
        <v>0</v>
      </c>
      <c r="AH64" s="202"/>
      <c r="AI64" s="202"/>
      <c r="AJ64" s="202"/>
      <c r="AK64" s="202"/>
      <c r="AL64" s="202"/>
      <c r="AM64" s="202"/>
      <c r="AN64" s="203"/>
      <c r="AO64" s="88"/>
      <c r="AP64" s="88"/>
      <c r="AQ64" s="88"/>
      <c r="AR64" s="244">
        <f>SUM(V64-AG64)</f>
        <v>0</v>
      </c>
      <c r="AS64" s="245"/>
      <c r="AT64" s="245"/>
      <c r="AU64" s="245"/>
      <c r="AV64" s="245"/>
      <c r="AW64" s="245"/>
      <c r="AX64" s="245"/>
      <c r="AY64" s="246"/>
      <c r="AZ64" s="88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</row>
    <row r="65" spans="1:76" s="45" customFormat="1" ht="4.5" customHeight="1" x14ac:dyDescent="0.3">
      <c r="B65" s="95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U65" s="96"/>
      <c r="V65" s="97"/>
      <c r="W65" s="97"/>
      <c r="X65" s="97"/>
      <c r="Y65" s="97"/>
      <c r="Z65" s="97"/>
      <c r="AA65" s="97"/>
      <c r="AB65" s="97"/>
      <c r="AC65" s="97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</row>
    <row r="66" spans="1:76" s="16" customFormat="1" ht="12.75" customHeight="1" x14ac:dyDescent="0.3">
      <c r="A66" s="92"/>
      <c r="B66" s="87"/>
      <c r="C66" s="23"/>
      <c r="D66" s="106" t="s">
        <v>62</v>
      </c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72"/>
      <c r="U66" s="88"/>
      <c r="V66" s="248">
        <f>'A - Devis prévisionnel'!V100:AC100</f>
        <v>0</v>
      </c>
      <c r="W66" s="249"/>
      <c r="X66" s="249"/>
      <c r="Y66" s="249"/>
      <c r="Z66" s="249"/>
      <c r="AA66" s="249"/>
      <c r="AB66" s="249"/>
      <c r="AC66" s="250"/>
      <c r="AD66" s="88"/>
      <c r="AE66" s="88"/>
      <c r="AF66" s="88"/>
      <c r="AG66" s="201">
        <v>0</v>
      </c>
      <c r="AH66" s="202"/>
      <c r="AI66" s="202"/>
      <c r="AJ66" s="202"/>
      <c r="AK66" s="202"/>
      <c r="AL66" s="202"/>
      <c r="AM66" s="202"/>
      <c r="AN66" s="203"/>
      <c r="AO66" s="88"/>
      <c r="AP66" s="88"/>
      <c r="AQ66" s="88"/>
      <c r="AR66" s="244">
        <f>SUM(V66-AG66)</f>
        <v>0</v>
      </c>
      <c r="AS66" s="245"/>
      <c r="AT66" s="245"/>
      <c r="AU66" s="245"/>
      <c r="AV66" s="245"/>
      <c r="AW66" s="245"/>
      <c r="AX66" s="245"/>
      <c r="AY66" s="246"/>
      <c r="AZ66" s="88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</row>
    <row r="67" spans="1:76" s="45" customFormat="1" ht="4.5" customHeight="1" x14ac:dyDescent="0.3">
      <c r="B67" s="95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U67" s="96"/>
      <c r="V67" s="97"/>
      <c r="W67" s="97"/>
      <c r="X67" s="97"/>
      <c r="Y67" s="97"/>
      <c r="Z67" s="97"/>
      <c r="AA67" s="97"/>
      <c r="AB67" s="97"/>
      <c r="AC67" s="97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</row>
    <row r="68" spans="1:76" s="16" customFormat="1" ht="12.75" customHeight="1" x14ac:dyDescent="0.3">
      <c r="A68" s="92"/>
      <c r="B68" s="87"/>
      <c r="C68" s="23"/>
      <c r="D68" s="105" t="s">
        <v>63</v>
      </c>
      <c r="E68" s="84"/>
      <c r="F68" s="84"/>
      <c r="G68" s="84"/>
      <c r="H68" s="84"/>
      <c r="I68" s="84"/>
      <c r="J68" s="84"/>
      <c r="K68" s="106"/>
      <c r="L68" s="106"/>
      <c r="M68" s="106"/>
      <c r="N68" s="106"/>
      <c r="O68" s="106"/>
      <c r="P68" s="106"/>
      <c r="Q68" s="106"/>
      <c r="R68" s="106"/>
      <c r="S68" s="106"/>
      <c r="T68" s="72"/>
      <c r="U68" s="88"/>
      <c r="V68" s="248">
        <f>'A - Devis prévisionnel'!V102:AC102</f>
        <v>0</v>
      </c>
      <c r="W68" s="249"/>
      <c r="X68" s="249"/>
      <c r="Y68" s="249"/>
      <c r="Z68" s="249"/>
      <c r="AA68" s="249"/>
      <c r="AB68" s="249"/>
      <c r="AC68" s="250"/>
      <c r="AD68" s="88"/>
      <c r="AE68" s="88"/>
      <c r="AF68" s="88"/>
      <c r="AG68" s="201">
        <v>0</v>
      </c>
      <c r="AH68" s="202"/>
      <c r="AI68" s="202"/>
      <c r="AJ68" s="202"/>
      <c r="AK68" s="202"/>
      <c r="AL68" s="202"/>
      <c r="AM68" s="202"/>
      <c r="AN68" s="203"/>
      <c r="AO68" s="88"/>
      <c r="AP68" s="88"/>
      <c r="AQ68" s="88"/>
      <c r="AR68" s="244">
        <f>SUM(V68-AG68)</f>
        <v>0</v>
      </c>
      <c r="AS68" s="245"/>
      <c r="AT68" s="245"/>
      <c r="AU68" s="245"/>
      <c r="AV68" s="245"/>
      <c r="AW68" s="245"/>
      <c r="AX68" s="245"/>
      <c r="AY68" s="246"/>
      <c r="AZ68" s="88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</row>
    <row r="69" spans="1:76" s="45" customFormat="1" ht="4.5" customHeight="1" x14ac:dyDescent="0.3">
      <c r="B69" s="95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U69" s="96"/>
      <c r="V69" s="97"/>
      <c r="W69" s="97"/>
      <c r="X69" s="97"/>
      <c r="Y69" s="97"/>
      <c r="Z69" s="97"/>
      <c r="AA69" s="97"/>
      <c r="AB69" s="97"/>
      <c r="AC69" s="97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</row>
    <row r="70" spans="1:76" s="16" customFormat="1" ht="12.75" customHeight="1" x14ac:dyDescent="0.3">
      <c r="A70" s="92"/>
      <c r="B70" s="87"/>
      <c r="C70" s="23"/>
      <c r="D70" s="105" t="s">
        <v>64</v>
      </c>
      <c r="E70" s="84"/>
      <c r="F70" s="84"/>
      <c r="G70" s="84"/>
      <c r="H70" s="84"/>
      <c r="I70" s="84"/>
      <c r="J70" s="84"/>
      <c r="K70" s="106"/>
      <c r="L70" s="106"/>
      <c r="M70" s="106"/>
      <c r="N70" s="106"/>
      <c r="O70" s="106"/>
      <c r="P70" s="106"/>
      <c r="Q70" s="106"/>
      <c r="R70" s="106"/>
      <c r="S70" s="106"/>
      <c r="T70" s="72"/>
      <c r="U70" s="88"/>
      <c r="V70" s="248">
        <f>'A - Devis prévisionnel'!V104:AC104</f>
        <v>0</v>
      </c>
      <c r="W70" s="249"/>
      <c r="X70" s="249"/>
      <c r="Y70" s="249"/>
      <c r="Z70" s="249"/>
      <c r="AA70" s="249"/>
      <c r="AB70" s="249"/>
      <c r="AC70" s="250"/>
      <c r="AD70" s="88"/>
      <c r="AE70" s="88"/>
      <c r="AF70" s="88"/>
      <c r="AG70" s="201">
        <v>0</v>
      </c>
      <c r="AH70" s="202"/>
      <c r="AI70" s="202"/>
      <c r="AJ70" s="202"/>
      <c r="AK70" s="202"/>
      <c r="AL70" s="202"/>
      <c r="AM70" s="202"/>
      <c r="AN70" s="203"/>
      <c r="AO70" s="88"/>
      <c r="AP70" s="88"/>
      <c r="AQ70" s="88"/>
      <c r="AR70" s="244">
        <f>SUM(V70-AG70)</f>
        <v>0</v>
      </c>
      <c r="AS70" s="245"/>
      <c r="AT70" s="245"/>
      <c r="AU70" s="245"/>
      <c r="AV70" s="245"/>
      <c r="AW70" s="245"/>
      <c r="AX70" s="245"/>
      <c r="AY70" s="246"/>
      <c r="AZ70" s="88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</row>
    <row r="71" spans="1:76" s="45" customFormat="1" ht="4.5" customHeight="1" x14ac:dyDescent="0.3">
      <c r="B71" s="95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U71" s="96"/>
      <c r="V71" s="97"/>
      <c r="W71" s="97"/>
      <c r="X71" s="97"/>
      <c r="Y71" s="97"/>
      <c r="Z71" s="97"/>
      <c r="AA71" s="97"/>
      <c r="AB71" s="97"/>
      <c r="AC71" s="97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</row>
    <row r="72" spans="1:76" s="16" customFormat="1" ht="12.75" customHeight="1" x14ac:dyDescent="0.3">
      <c r="A72" s="92"/>
      <c r="B72" s="87"/>
      <c r="C72" s="23"/>
      <c r="D72" s="106" t="s">
        <v>65</v>
      </c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72"/>
      <c r="U72" s="88"/>
      <c r="V72" s="248">
        <f>'A - Devis prévisionnel'!V106:AC106</f>
        <v>0</v>
      </c>
      <c r="W72" s="249"/>
      <c r="X72" s="249"/>
      <c r="Y72" s="249"/>
      <c r="Z72" s="249"/>
      <c r="AA72" s="249"/>
      <c r="AB72" s="249"/>
      <c r="AC72" s="250"/>
      <c r="AD72" s="88"/>
      <c r="AE72" s="88"/>
      <c r="AF72" s="88"/>
      <c r="AG72" s="201">
        <v>0</v>
      </c>
      <c r="AH72" s="202"/>
      <c r="AI72" s="202"/>
      <c r="AJ72" s="202"/>
      <c r="AK72" s="202"/>
      <c r="AL72" s="202"/>
      <c r="AM72" s="202"/>
      <c r="AN72" s="203"/>
      <c r="AO72" s="88"/>
      <c r="AP72" s="88"/>
      <c r="AQ72" s="88"/>
      <c r="AR72" s="244">
        <f>SUM(V72-AG72)</f>
        <v>0</v>
      </c>
      <c r="AS72" s="245"/>
      <c r="AT72" s="245"/>
      <c r="AU72" s="245"/>
      <c r="AV72" s="245"/>
      <c r="AW72" s="245"/>
      <c r="AX72" s="245"/>
      <c r="AY72" s="246"/>
      <c r="AZ72" s="88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</row>
    <row r="73" spans="1:76" s="45" customFormat="1" ht="4.5" customHeight="1" x14ac:dyDescent="0.3">
      <c r="B73" s="95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U73" s="96"/>
      <c r="V73" s="97"/>
      <c r="W73" s="97"/>
      <c r="X73" s="97"/>
      <c r="Y73" s="97"/>
      <c r="Z73" s="97"/>
      <c r="AA73" s="97"/>
      <c r="AB73" s="97"/>
      <c r="AC73" s="97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</row>
    <row r="74" spans="1:76" s="16" customFormat="1" ht="12.75" customHeight="1" x14ac:dyDescent="0.3">
      <c r="A74" s="92"/>
      <c r="B74" s="87"/>
      <c r="C74" s="23"/>
      <c r="D74" s="105" t="s">
        <v>66</v>
      </c>
      <c r="E74" s="84"/>
      <c r="F74" s="84"/>
      <c r="G74" s="84"/>
      <c r="H74" s="84"/>
      <c r="I74" s="84"/>
      <c r="J74" s="84"/>
      <c r="K74" s="106"/>
      <c r="L74" s="106"/>
      <c r="M74" s="106"/>
      <c r="N74" s="106"/>
      <c r="O74" s="106"/>
      <c r="P74" s="106"/>
      <c r="Q74" s="106"/>
      <c r="R74" s="106"/>
      <c r="S74" s="106"/>
      <c r="T74" s="72"/>
      <c r="U74" s="88"/>
      <c r="V74" s="248">
        <f>'A - Devis prévisionnel'!V108:AC108</f>
        <v>0</v>
      </c>
      <c r="W74" s="249"/>
      <c r="X74" s="249"/>
      <c r="Y74" s="249"/>
      <c r="Z74" s="249"/>
      <c r="AA74" s="249"/>
      <c r="AB74" s="249"/>
      <c r="AC74" s="250"/>
      <c r="AD74" s="88"/>
      <c r="AE74" s="88"/>
      <c r="AF74" s="88"/>
      <c r="AG74" s="201">
        <v>0</v>
      </c>
      <c r="AH74" s="202"/>
      <c r="AI74" s="202"/>
      <c r="AJ74" s="202"/>
      <c r="AK74" s="202"/>
      <c r="AL74" s="202"/>
      <c r="AM74" s="202"/>
      <c r="AN74" s="203"/>
      <c r="AO74" s="88"/>
      <c r="AP74" s="88"/>
      <c r="AQ74" s="88"/>
      <c r="AR74" s="244">
        <f>SUM(V74-AG74)</f>
        <v>0</v>
      </c>
      <c r="AS74" s="245"/>
      <c r="AT74" s="245"/>
      <c r="AU74" s="245"/>
      <c r="AV74" s="245"/>
      <c r="AW74" s="245"/>
      <c r="AX74" s="245"/>
      <c r="AY74" s="246"/>
      <c r="AZ74" s="88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</row>
    <row r="75" spans="1:76" s="45" customFormat="1" ht="4.5" customHeight="1" x14ac:dyDescent="0.3">
      <c r="B75" s="95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U75" s="96"/>
      <c r="V75" s="97"/>
      <c r="W75" s="97"/>
      <c r="X75" s="97"/>
      <c r="Y75" s="97"/>
      <c r="Z75" s="97"/>
      <c r="AA75" s="97"/>
      <c r="AB75" s="97"/>
      <c r="AC75" s="97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</row>
    <row r="76" spans="1:76" s="16" customFormat="1" ht="12.75" customHeight="1" x14ac:dyDescent="0.3">
      <c r="A76" s="92"/>
      <c r="B76" s="87"/>
      <c r="C76" s="23"/>
      <c r="D76" s="247" t="str">
        <f>'A - Devis prévisionnel'!D110:S110</f>
        <v>Autres (précisez)</v>
      </c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7"/>
      <c r="R76" s="247"/>
      <c r="S76" s="247"/>
      <c r="T76" s="72"/>
      <c r="U76" s="88"/>
      <c r="V76" s="248">
        <f>'A - Devis prévisionnel'!V110:AC110</f>
        <v>0</v>
      </c>
      <c r="W76" s="249"/>
      <c r="X76" s="249"/>
      <c r="Y76" s="249"/>
      <c r="Z76" s="249"/>
      <c r="AA76" s="249"/>
      <c r="AB76" s="249"/>
      <c r="AC76" s="250"/>
      <c r="AD76" s="88"/>
      <c r="AE76" s="88"/>
      <c r="AF76" s="88"/>
      <c r="AG76" s="201">
        <v>0</v>
      </c>
      <c r="AH76" s="202"/>
      <c r="AI76" s="202"/>
      <c r="AJ76" s="202"/>
      <c r="AK76" s="202"/>
      <c r="AL76" s="202"/>
      <c r="AM76" s="202"/>
      <c r="AN76" s="203"/>
      <c r="AO76" s="88"/>
      <c r="AP76" s="88"/>
      <c r="AQ76" s="88"/>
      <c r="AR76" s="244">
        <f>SUM(V76-AG76)</f>
        <v>0</v>
      </c>
      <c r="AS76" s="245"/>
      <c r="AT76" s="245"/>
      <c r="AU76" s="245"/>
      <c r="AV76" s="245"/>
      <c r="AW76" s="245"/>
      <c r="AX76" s="245"/>
      <c r="AY76" s="246"/>
      <c r="AZ76" s="88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</row>
    <row r="77" spans="1:76" s="45" customFormat="1" ht="4.5" customHeight="1" x14ac:dyDescent="0.3">
      <c r="B77" s="95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U77" s="96"/>
      <c r="V77" s="97"/>
      <c r="W77" s="97"/>
      <c r="X77" s="97"/>
      <c r="Y77" s="97"/>
      <c r="Z77" s="97"/>
      <c r="AA77" s="97"/>
      <c r="AB77" s="97"/>
      <c r="AC77" s="97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</row>
    <row r="78" spans="1:76" s="16" customFormat="1" ht="25.5" customHeight="1" x14ac:dyDescent="0.3">
      <c r="A78" s="92"/>
      <c r="B78" s="108"/>
      <c r="C78" s="108"/>
      <c r="D78" s="193" t="s">
        <v>170</v>
      </c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72"/>
      <c r="U78" s="88"/>
      <c r="V78" s="177">
        <f>SUM(V56:AC66)+SUM(V68:AC76)</f>
        <v>0</v>
      </c>
      <c r="W78" s="178"/>
      <c r="X78" s="178"/>
      <c r="Y78" s="178"/>
      <c r="Z78" s="178"/>
      <c r="AA78" s="178"/>
      <c r="AB78" s="178"/>
      <c r="AC78" s="179"/>
      <c r="AD78" s="88"/>
      <c r="AE78" s="88"/>
      <c r="AF78" s="88"/>
      <c r="AG78" s="177">
        <f>SUM(AG56:AN76)</f>
        <v>0</v>
      </c>
      <c r="AH78" s="178"/>
      <c r="AI78" s="178"/>
      <c r="AJ78" s="178"/>
      <c r="AK78" s="178"/>
      <c r="AL78" s="178"/>
      <c r="AM78" s="178"/>
      <c r="AN78" s="179"/>
      <c r="AO78" s="88"/>
      <c r="AP78" s="88"/>
      <c r="AQ78" s="88"/>
      <c r="AR78" s="257">
        <f>SUM(V78-AG78)</f>
        <v>0</v>
      </c>
      <c r="AS78" s="258"/>
      <c r="AT78" s="258"/>
      <c r="AU78" s="258"/>
      <c r="AV78" s="258"/>
      <c r="AW78" s="258"/>
      <c r="AX78" s="258"/>
      <c r="AY78" s="259"/>
      <c r="AZ78" s="88"/>
      <c r="BA78" s="44"/>
      <c r="BB78" s="230"/>
      <c r="BC78" s="230"/>
      <c r="BD78" s="230"/>
      <c r="BE78" s="230"/>
      <c r="BF78" s="230"/>
      <c r="BG78" s="230"/>
      <c r="BH78" s="230"/>
      <c r="BI78" s="230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</row>
    <row r="79" spans="1:76" s="45" customFormat="1" ht="5.25" customHeight="1" x14ac:dyDescent="0.3">
      <c r="A79" s="46"/>
      <c r="B79" s="47"/>
      <c r="C79" s="4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46"/>
      <c r="U79" s="50"/>
      <c r="V79" s="51"/>
      <c r="W79" s="51"/>
      <c r="X79" s="51"/>
      <c r="Y79" s="51"/>
      <c r="Z79" s="51"/>
      <c r="AA79" s="51"/>
      <c r="AB79" s="51"/>
      <c r="AC79" s="51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96"/>
      <c r="AZ79" s="96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</row>
    <row r="80" spans="1:76" s="16" customFormat="1" ht="5.25" customHeight="1" x14ac:dyDescent="0.3">
      <c r="A80" s="48"/>
      <c r="B80" s="48"/>
      <c r="C80" s="48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48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</row>
    <row r="81" spans="1:76" s="85" customFormat="1" ht="26.25" customHeight="1" x14ac:dyDescent="0.3">
      <c r="A81" s="75"/>
      <c r="B81" s="74"/>
      <c r="C81" s="53"/>
      <c r="D81" s="167" t="s">
        <v>195</v>
      </c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09"/>
      <c r="U81" s="110"/>
      <c r="V81" s="181">
        <f>SUM('Frais admissibles'!V44:AC44)</f>
        <v>0</v>
      </c>
      <c r="W81" s="182"/>
      <c r="X81" s="182"/>
      <c r="Y81" s="182"/>
      <c r="Z81" s="182"/>
      <c r="AA81" s="182"/>
      <c r="AB81" s="182"/>
      <c r="AC81" s="183"/>
      <c r="AD81" s="110"/>
      <c r="AE81" s="110"/>
      <c r="AF81" s="110"/>
      <c r="AG81" s="181">
        <f>SUM('Frais admissibles'!AG44:AN44)</f>
        <v>0</v>
      </c>
      <c r="AH81" s="182"/>
      <c r="AI81" s="182"/>
      <c r="AJ81" s="182"/>
      <c r="AK81" s="182"/>
      <c r="AL81" s="182"/>
      <c r="AM81" s="182"/>
      <c r="AN81" s="183"/>
      <c r="AO81" s="110"/>
      <c r="AP81" s="110"/>
      <c r="AQ81" s="110"/>
      <c r="AR81" s="181">
        <f>SUM(V81-AG81)</f>
        <v>0</v>
      </c>
      <c r="AS81" s="182"/>
      <c r="AT81" s="182"/>
      <c r="AU81" s="182"/>
      <c r="AV81" s="182"/>
      <c r="AW81" s="182"/>
      <c r="AX81" s="182"/>
      <c r="AY81" s="183"/>
      <c r="AZ81" s="88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</row>
    <row r="82" spans="1:76" s="45" customFormat="1" ht="5.25" customHeight="1" x14ac:dyDescent="0.3">
      <c r="A82" s="46"/>
      <c r="B82" s="47"/>
      <c r="C82" s="4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46"/>
      <c r="U82" s="50"/>
      <c r="V82" s="51"/>
      <c r="W82" s="51"/>
      <c r="X82" s="51"/>
      <c r="Y82" s="51"/>
      <c r="Z82" s="51"/>
      <c r="AA82" s="51"/>
      <c r="AB82" s="51"/>
      <c r="AC82" s="51"/>
      <c r="AD82" s="51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</row>
    <row r="83" spans="1:76" s="16" customFormat="1" ht="12.75" customHeight="1" x14ac:dyDescent="0.3"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</row>
    <row r="84" spans="1:76" s="45" customFormat="1" ht="4.5" customHeight="1" x14ac:dyDescent="0.3">
      <c r="A84" s="100"/>
      <c r="B84" s="101"/>
      <c r="C84" s="100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00"/>
      <c r="U84" s="102"/>
      <c r="V84" s="103"/>
      <c r="W84" s="103"/>
      <c r="X84" s="103"/>
      <c r="Y84" s="103"/>
      <c r="Z84" s="103"/>
      <c r="AA84" s="103"/>
      <c r="AB84" s="103"/>
      <c r="AC84" s="103"/>
      <c r="AD84" s="103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</row>
    <row r="85" spans="1:76" s="16" customFormat="1" ht="16.5" customHeight="1" x14ac:dyDescent="0.3">
      <c r="A85" s="75"/>
      <c r="B85" s="74" t="s">
        <v>69</v>
      </c>
      <c r="C85" s="53" t="s">
        <v>16</v>
      </c>
      <c r="D85" s="180" t="s">
        <v>70</v>
      </c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72"/>
      <c r="U85" s="88"/>
      <c r="V85" s="174" t="s">
        <v>56</v>
      </c>
      <c r="W85" s="175"/>
      <c r="X85" s="175"/>
      <c r="Y85" s="175"/>
      <c r="Z85" s="175"/>
      <c r="AA85" s="175"/>
      <c r="AB85" s="175"/>
      <c r="AC85" s="176"/>
      <c r="AD85" s="104"/>
      <c r="AE85" s="104"/>
      <c r="AF85" s="88"/>
      <c r="AG85" s="174" t="s">
        <v>144</v>
      </c>
      <c r="AH85" s="175"/>
      <c r="AI85" s="175"/>
      <c r="AJ85" s="175"/>
      <c r="AK85" s="175"/>
      <c r="AL85" s="175"/>
      <c r="AM85" s="175"/>
      <c r="AN85" s="176"/>
      <c r="AO85" s="88"/>
      <c r="AP85" s="88"/>
      <c r="AQ85" s="88"/>
      <c r="AR85" s="174" t="s">
        <v>141</v>
      </c>
      <c r="AS85" s="175"/>
      <c r="AT85" s="175"/>
      <c r="AU85" s="175"/>
      <c r="AV85" s="175"/>
      <c r="AW85" s="175"/>
      <c r="AX85" s="175"/>
      <c r="AY85" s="176"/>
      <c r="AZ85" s="88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</row>
    <row r="86" spans="1:76" s="45" customFormat="1" ht="4.5" customHeight="1" x14ac:dyDescent="0.3">
      <c r="B86" s="95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U86" s="96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</row>
    <row r="87" spans="1:76" s="16" customFormat="1" ht="12.75" customHeight="1" x14ac:dyDescent="0.3">
      <c r="A87" s="92"/>
      <c r="D87" s="105" t="s">
        <v>167</v>
      </c>
      <c r="E87" s="84"/>
      <c r="F87" s="84"/>
      <c r="G87" s="84"/>
      <c r="H87" s="84"/>
      <c r="I87" s="84"/>
      <c r="J87" s="84"/>
      <c r="K87" s="106"/>
      <c r="L87" s="106"/>
      <c r="M87" s="106"/>
      <c r="N87" s="106"/>
      <c r="O87" s="106"/>
      <c r="P87" s="106"/>
      <c r="Q87" s="106"/>
      <c r="R87" s="106"/>
      <c r="S87" s="106"/>
      <c r="T87" s="72"/>
      <c r="U87" s="88"/>
      <c r="V87" s="248">
        <f>'A - Devis prévisionnel'!V121:AC121</f>
        <v>0</v>
      </c>
      <c r="W87" s="249"/>
      <c r="X87" s="249"/>
      <c r="Y87" s="249"/>
      <c r="Z87" s="249"/>
      <c r="AA87" s="249"/>
      <c r="AB87" s="249"/>
      <c r="AC87" s="250"/>
      <c r="AD87" s="88"/>
      <c r="AE87" s="88"/>
      <c r="AF87" s="88"/>
      <c r="AG87" s="201">
        <v>0</v>
      </c>
      <c r="AH87" s="202"/>
      <c r="AI87" s="202"/>
      <c r="AJ87" s="202"/>
      <c r="AK87" s="202"/>
      <c r="AL87" s="202"/>
      <c r="AM87" s="202"/>
      <c r="AN87" s="203"/>
      <c r="AO87" s="88"/>
      <c r="AP87" s="88"/>
      <c r="AQ87" s="88"/>
      <c r="AR87" s="244">
        <f>SUM(V87-AG87)</f>
        <v>0</v>
      </c>
      <c r="AS87" s="245"/>
      <c r="AT87" s="245"/>
      <c r="AU87" s="245"/>
      <c r="AV87" s="245"/>
      <c r="AW87" s="245"/>
      <c r="AX87" s="245"/>
      <c r="AY87" s="246"/>
      <c r="AZ87" s="88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</row>
    <row r="88" spans="1:76" s="45" customFormat="1" ht="4.5" customHeight="1" x14ac:dyDescent="0.3">
      <c r="B88" s="95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U88" s="96"/>
      <c r="V88" s="97"/>
      <c r="W88" s="97"/>
      <c r="X88" s="97"/>
      <c r="Y88" s="97"/>
      <c r="Z88" s="97"/>
      <c r="AA88" s="97"/>
      <c r="AB88" s="97"/>
      <c r="AC88" s="97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112"/>
      <c r="AS88" s="112"/>
      <c r="AT88" s="112"/>
      <c r="AU88" s="112"/>
      <c r="AV88" s="112"/>
      <c r="AW88" s="96"/>
      <c r="AX88" s="96"/>
      <c r="AY88" s="96"/>
      <c r="AZ88" s="96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</row>
    <row r="89" spans="1:76" s="16" customFormat="1" ht="12.75" customHeight="1" x14ac:dyDescent="0.3">
      <c r="A89" s="92"/>
      <c r="B89" s="87"/>
      <c r="C89" s="23"/>
      <c r="D89" s="105" t="s">
        <v>193</v>
      </c>
      <c r="E89" s="84"/>
      <c r="F89" s="84"/>
      <c r="G89" s="84"/>
      <c r="H89" s="84"/>
      <c r="I89" s="84"/>
      <c r="J89" s="84"/>
      <c r="K89" s="106"/>
      <c r="L89" s="106"/>
      <c r="M89" s="106"/>
      <c r="N89" s="106"/>
      <c r="O89" s="106"/>
      <c r="P89" s="106"/>
      <c r="Q89" s="106"/>
      <c r="R89" s="106"/>
      <c r="S89" s="106"/>
      <c r="T89" s="84"/>
      <c r="U89" s="88"/>
      <c r="V89" s="248">
        <f>'A - Devis prévisionnel'!V123:AC123</f>
        <v>0</v>
      </c>
      <c r="W89" s="249"/>
      <c r="X89" s="249"/>
      <c r="Y89" s="249"/>
      <c r="Z89" s="249"/>
      <c r="AA89" s="249"/>
      <c r="AB89" s="249"/>
      <c r="AC89" s="250"/>
      <c r="AD89" s="88"/>
      <c r="AE89" s="88"/>
      <c r="AF89" s="88"/>
      <c r="AG89" s="201">
        <v>0</v>
      </c>
      <c r="AH89" s="202"/>
      <c r="AI89" s="202"/>
      <c r="AJ89" s="202"/>
      <c r="AK89" s="202"/>
      <c r="AL89" s="202"/>
      <c r="AM89" s="202"/>
      <c r="AN89" s="203"/>
      <c r="AO89" s="88"/>
      <c r="AP89" s="88"/>
      <c r="AQ89" s="88"/>
      <c r="AR89" s="244">
        <f>SUM(V89-AG89)</f>
        <v>0</v>
      </c>
      <c r="AS89" s="245"/>
      <c r="AT89" s="245"/>
      <c r="AU89" s="245"/>
      <c r="AV89" s="245"/>
      <c r="AW89" s="245"/>
      <c r="AX89" s="245"/>
      <c r="AY89" s="246"/>
      <c r="AZ89" s="88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</row>
    <row r="90" spans="1:76" s="45" customFormat="1" ht="4.5" customHeight="1" x14ac:dyDescent="0.3">
      <c r="B90" s="95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U90" s="96"/>
      <c r="V90" s="97"/>
      <c r="W90" s="97"/>
      <c r="X90" s="97"/>
      <c r="Y90" s="97"/>
      <c r="Z90" s="97"/>
      <c r="AA90" s="97"/>
      <c r="AB90" s="97"/>
      <c r="AC90" s="97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112"/>
      <c r="AS90" s="112"/>
      <c r="AT90" s="112"/>
      <c r="AU90" s="112"/>
      <c r="AV90" s="112"/>
      <c r="AW90" s="96"/>
      <c r="AX90" s="96"/>
      <c r="AY90" s="96"/>
      <c r="AZ90" s="96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</row>
    <row r="91" spans="1:76" s="16" customFormat="1" ht="12.75" customHeight="1" x14ac:dyDescent="0.3">
      <c r="A91" s="92"/>
      <c r="B91" s="87"/>
      <c r="C91" s="23"/>
      <c r="D91" s="105" t="s">
        <v>71</v>
      </c>
      <c r="E91" s="84"/>
      <c r="F91" s="84"/>
      <c r="G91" s="84"/>
      <c r="H91" s="84"/>
      <c r="I91" s="84"/>
      <c r="J91" s="84"/>
      <c r="K91" s="106"/>
      <c r="L91" s="106"/>
      <c r="M91" s="106"/>
      <c r="N91" s="106"/>
      <c r="O91" s="106"/>
      <c r="P91" s="106"/>
      <c r="Q91" s="106"/>
      <c r="R91" s="106"/>
      <c r="S91" s="106"/>
      <c r="T91" s="72"/>
      <c r="U91" s="88"/>
      <c r="V91" s="248">
        <f>'A - Devis prévisionnel'!V125:AC125</f>
        <v>0</v>
      </c>
      <c r="W91" s="249"/>
      <c r="X91" s="249"/>
      <c r="Y91" s="249"/>
      <c r="Z91" s="249"/>
      <c r="AA91" s="249"/>
      <c r="AB91" s="249"/>
      <c r="AC91" s="250"/>
      <c r="AD91" s="88"/>
      <c r="AE91" s="88"/>
      <c r="AF91" s="88"/>
      <c r="AG91" s="201">
        <v>0</v>
      </c>
      <c r="AH91" s="202"/>
      <c r="AI91" s="202"/>
      <c r="AJ91" s="202"/>
      <c r="AK91" s="202"/>
      <c r="AL91" s="202"/>
      <c r="AM91" s="202"/>
      <c r="AN91" s="203"/>
      <c r="AO91" s="88"/>
      <c r="AP91" s="88"/>
      <c r="AQ91" s="88"/>
      <c r="AR91" s="244">
        <f>SUM(V91-AG91)</f>
        <v>0</v>
      </c>
      <c r="AS91" s="245"/>
      <c r="AT91" s="245"/>
      <c r="AU91" s="245"/>
      <c r="AV91" s="245"/>
      <c r="AW91" s="245"/>
      <c r="AX91" s="245"/>
      <c r="AY91" s="246"/>
      <c r="AZ91" s="88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</row>
    <row r="92" spans="1:76" s="45" customFormat="1" ht="4.5" customHeight="1" x14ac:dyDescent="0.3">
      <c r="B92" s="95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U92" s="96"/>
      <c r="V92" s="97"/>
      <c r="W92" s="97"/>
      <c r="X92" s="97"/>
      <c r="Y92" s="97"/>
      <c r="Z92" s="97"/>
      <c r="AA92" s="97"/>
      <c r="AB92" s="97"/>
      <c r="AC92" s="97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112"/>
      <c r="AS92" s="112"/>
      <c r="AT92" s="112"/>
      <c r="AU92" s="112"/>
      <c r="AV92" s="112"/>
      <c r="AW92" s="96"/>
      <c r="AX92" s="96"/>
      <c r="AY92" s="96"/>
      <c r="AZ92" s="96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</row>
    <row r="93" spans="1:76" s="16" customFormat="1" ht="12.75" customHeight="1" x14ac:dyDescent="0.3">
      <c r="A93" s="92"/>
      <c r="B93" s="87"/>
      <c r="C93" s="23"/>
      <c r="D93" s="105" t="s">
        <v>72</v>
      </c>
      <c r="E93" s="84"/>
      <c r="F93" s="84"/>
      <c r="G93" s="84"/>
      <c r="H93" s="84"/>
      <c r="I93" s="84"/>
      <c r="J93" s="84"/>
      <c r="K93" s="106"/>
      <c r="L93" s="106"/>
      <c r="M93" s="106"/>
      <c r="N93" s="106"/>
      <c r="O93" s="106"/>
      <c r="P93" s="106"/>
      <c r="Q93" s="106"/>
      <c r="R93" s="106"/>
      <c r="S93" s="106"/>
      <c r="T93" s="72"/>
      <c r="U93" s="88"/>
      <c r="V93" s="248">
        <f>'A - Devis prévisionnel'!V127:AC127</f>
        <v>0</v>
      </c>
      <c r="W93" s="249"/>
      <c r="X93" s="249"/>
      <c r="Y93" s="249"/>
      <c r="Z93" s="249"/>
      <c r="AA93" s="249"/>
      <c r="AB93" s="249"/>
      <c r="AC93" s="250"/>
      <c r="AD93" s="88"/>
      <c r="AE93" s="88"/>
      <c r="AF93" s="88"/>
      <c r="AG93" s="201">
        <v>0</v>
      </c>
      <c r="AH93" s="202"/>
      <c r="AI93" s="202"/>
      <c r="AJ93" s="202"/>
      <c r="AK93" s="202"/>
      <c r="AL93" s="202"/>
      <c r="AM93" s="202"/>
      <c r="AN93" s="203"/>
      <c r="AO93" s="88"/>
      <c r="AP93" s="88"/>
      <c r="AQ93" s="88"/>
      <c r="AR93" s="244">
        <f>SUM(V93-AG93)</f>
        <v>0</v>
      </c>
      <c r="AS93" s="245"/>
      <c r="AT93" s="245"/>
      <c r="AU93" s="245"/>
      <c r="AV93" s="245"/>
      <c r="AW93" s="245"/>
      <c r="AX93" s="245"/>
      <c r="AY93" s="246"/>
      <c r="AZ93" s="88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</row>
    <row r="94" spans="1:76" s="45" customFormat="1" ht="4.5" customHeight="1" x14ac:dyDescent="0.3">
      <c r="B94" s="95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U94" s="96"/>
      <c r="V94" s="97"/>
      <c r="W94" s="97"/>
      <c r="X94" s="97"/>
      <c r="Y94" s="97"/>
      <c r="Z94" s="97"/>
      <c r="AA94" s="97"/>
      <c r="AB94" s="97"/>
      <c r="AC94" s="97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</row>
    <row r="95" spans="1:76" s="16" customFormat="1" ht="12.75" customHeight="1" x14ac:dyDescent="0.3">
      <c r="A95" s="92"/>
      <c r="B95" s="87"/>
      <c r="C95" s="23"/>
      <c r="D95" s="105" t="s">
        <v>168</v>
      </c>
      <c r="E95" s="84"/>
      <c r="F95" s="84"/>
      <c r="G95" s="84"/>
      <c r="H95" s="84"/>
      <c r="I95" s="84"/>
      <c r="J95" s="84"/>
      <c r="K95" s="106"/>
      <c r="L95" s="106"/>
      <c r="M95" s="106"/>
      <c r="N95" s="106"/>
      <c r="O95" s="106"/>
      <c r="P95" s="106"/>
      <c r="Q95" s="106"/>
      <c r="R95" s="106"/>
      <c r="S95" s="106"/>
      <c r="T95" s="72"/>
      <c r="U95" s="88"/>
      <c r="V95" s="248">
        <f>'A - Devis prévisionnel'!V129:AC129</f>
        <v>0</v>
      </c>
      <c r="W95" s="249"/>
      <c r="X95" s="249"/>
      <c r="Y95" s="249"/>
      <c r="Z95" s="249"/>
      <c r="AA95" s="249"/>
      <c r="AB95" s="249"/>
      <c r="AC95" s="250"/>
      <c r="AD95" s="88"/>
      <c r="AE95" s="88"/>
      <c r="AF95" s="88"/>
      <c r="AG95" s="201">
        <v>0</v>
      </c>
      <c r="AH95" s="202"/>
      <c r="AI95" s="202"/>
      <c r="AJ95" s="202"/>
      <c r="AK95" s="202"/>
      <c r="AL95" s="202"/>
      <c r="AM95" s="202"/>
      <c r="AN95" s="203"/>
      <c r="AO95" s="88"/>
      <c r="AP95" s="88"/>
      <c r="AQ95" s="88"/>
      <c r="AR95" s="244">
        <f>SUM(V95-AG95)</f>
        <v>0</v>
      </c>
      <c r="AS95" s="245"/>
      <c r="AT95" s="245"/>
      <c r="AU95" s="245"/>
      <c r="AV95" s="245"/>
      <c r="AW95" s="245"/>
      <c r="AX95" s="245"/>
      <c r="AY95" s="246"/>
      <c r="AZ95" s="88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</row>
    <row r="96" spans="1:76" s="45" customFormat="1" ht="4.5" customHeight="1" x14ac:dyDescent="0.3">
      <c r="B96" s="95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U96" s="96"/>
      <c r="V96" s="97"/>
      <c r="W96" s="97"/>
      <c r="X96" s="97"/>
      <c r="Y96" s="97"/>
      <c r="Z96" s="97"/>
      <c r="AA96" s="97"/>
      <c r="AB96" s="97"/>
      <c r="AC96" s="97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112"/>
      <c r="AS96" s="112"/>
      <c r="AT96" s="112"/>
      <c r="AU96" s="112"/>
      <c r="AV96" s="112"/>
      <c r="AW96" s="96"/>
      <c r="AX96" s="96"/>
      <c r="AY96" s="96"/>
      <c r="AZ96" s="96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</row>
    <row r="97" spans="1:76" s="16" customFormat="1" ht="12.75" customHeight="1" x14ac:dyDescent="0.3">
      <c r="A97" s="92"/>
      <c r="B97" s="87"/>
      <c r="C97" s="23"/>
      <c r="D97" s="105" t="s">
        <v>169</v>
      </c>
      <c r="E97" s="84"/>
      <c r="F97" s="84"/>
      <c r="G97" s="84"/>
      <c r="H97" s="84"/>
      <c r="I97" s="84"/>
      <c r="J97" s="84"/>
      <c r="K97" s="106"/>
      <c r="L97" s="106"/>
      <c r="M97" s="106"/>
      <c r="N97" s="106"/>
      <c r="O97" s="106"/>
      <c r="P97" s="106"/>
      <c r="Q97" s="106"/>
      <c r="R97" s="106"/>
      <c r="S97" s="106"/>
      <c r="T97" s="72"/>
      <c r="U97" s="88"/>
      <c r="V97" s="248">
        <f>'A - Devis prévisionnel'!V131:AC131</f>
        <v>0</v>
      </c>
      <c r="W97" s="249"/>
      <c r="X97" s="249"/>
      <c r="Y97" s="249"/>
      <c r="Z97" s="249"/>
      <c r="AA97" s="249"/>
      <c r="AB97" s="249"/>
      <c r="AC97" s="250"/>
      <c r="AD97" s="88"/>
      <c r="AE97" s="88"/>
      <c r="AF97" s="88"/>
      <c r="AG97" s="201">
        <v>0</v>
      </c>
      <c r="AH97" s="202"/>
      <c r="AI97" s="202"/>
      <c r="AJ97" s="202"/>
      <c r="AK97" s="202"/>
      <c r="AL97" s="202"/>
      <c r="AM97" s="202"/>
      <c r="AN97" s="203"/>
      <c r="AO97" s="88"/>
      <c r="AP97" s="88"/>
      <c r="AQ97" s="88"/>
      <c r="AR97" s="244">
        <f>SUM(V97-AG97)</f>
        <v>0</v>
      </c>
      <c r="AS97" s="245"/>
      <c r="AT97" s="245"/>
      <c r="AU97" s="245"/>
      <c r="AV97" s="245"/>
      <c r="AW97" s="245"/>
      <c r="AX97" s="245"/>
      <c r="AY97" s="246"/>
      <c r="AZ97" s="88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</row>
    <row r="98" spans="1:76" s="45" customFormat="1" ht="4.5" customHeight="1" x14ac:dyDescent="0.3">
      <c r="B98" s="95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U98" s="96"/>
      <c r="V98" s="97"/>
      <c r="W98" s="97"/>
      <c r="X98" s="97"/>
      <c r="Y98" s="97"/>
      <c r="Z98" s="97"/>
      <c r="AA98" s="97"/>
      <c r="AB98" s="97"/>
      <c r="AC98" s="97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112"/>
      <c r="AS98" s="112"/>
      <c r="AT98" s="112"/>
      <c r="AU98" s="112"/>
      <c r="AV98" s="112"/>
      <c r="AW98" s="96"/>
      <c r="AX98" s="96"/>
      <c r="AY98" s="96"/>
      <c r="AZ98" s="96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</row>
    <row r="99" spans="1:76" s="16" customFormat="1" ht="12.75" customHeight="1" x14ac:dyDescent="0.3">
      <c r="A99" s="92"/>
      <c r="B99" s="87"/>
      <c r="C99" s="23"/>
      <c r="D99" s="105" t="s">
        <v>73</v>
      </c>
      <c r="E99" s="84"/>
      <c r="F99" s="84"/>
      <c r="G99" s="84"/>
      <c r="H99" s="84"/>
      <c r="I99" s="84"/>
      <c r="J99" s="84"/>
      <c r="K99" s="106"/>
      <c r="L99" s="106"/>
      <c r="M99" s="106"/>
      <c r="N99" s="106"/>
      <c r="O99" s="106"/>
      <c r="P99" s="106"/>
      <c r="Q99" s="106"/>
      <c r="R99" s="106"/>
      <c r="S99" s="106"/>
      <c r="T99" s="84"/>
      <c r="U99" s="88"/>
      <c r="V99" s="248">
        <f>'A - Devis prévisionnel'!V133:AC133</f>
        <v>0</v>
      </c>
      <c r="W99" s="249"/>
      <c r="X99" s="249"/>
      <c r="Y99" s="249"/>
      <c r="Z99" s="249"/>
      <c r="AA99" s="249"/>
      <c r="AB99" s="249"/>
      <c r="AC99" s="250"/>
      <c r="AD99" s="88"/>
      <c r="AE99" s="88"/>
      <c r="AF99" s="88"/>
      <c r="AG99" s="201">
        <v>0</v>
      </c>
      <c r="AH99" s="202"/>
      <c r="AI99" s="202"/>
      <c r="AJ99" s="202"/>
      <c r="AK99" s="202"/>
      <c r="AL99" s="202"/>
      <c r="AM99" s="202"/>
      <c r="AN99" s="203"/>
      <c r="AO99" s="88"/>
      <c r="AP99" s="88"/>
      <c r="AQ99" s="88"/>
      <c r="AR99" s="244">
        <f>SUM(V99-AG99)</f>
        <v>0</v>
      </c>
      <c r="AS99" s="245"/>
      <c r="AT99" s="245"/>
      <c r="AU99" s="245"/>
      <c r="AV99" s="245"/>
      <c r="AW99" s="245"/>
      <c r="AX99" s="245"/>
      <c r="AY99" s="246"/>
      <c r="AZ99" s="88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</row>
    <row r="100" spans="1:76" s="45" customFormat="1" ht="4.5" customHeight="1" x14ac:dyDescent="0.3">
      <c r="B100" s="95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U100" s="96"/>
      <c r="V100" s="97"/>
      <c r="W100" s="97"/>
      <c r="X100" s="97"/>
      <c r="Y100" s="97"/>
      <c r="Z100" s="97"/>
      <c r="AA100" s="97"/>
      <c r="AB100" s="97"/>
      <c r="AC100" s="97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112"/>
      <c r="AS100" s="112"/>
      <c r="AT100" s="112"/>
      <c r="AU100" s="112"/>
      <c r="AV100" s="112"/>
      <c r="AW100" s="96"/>
      <c r="AX100" s="96"/>
      <c r="AY100" s="96"/>
      <c r="AZ100" s="96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</row>
    <row r="101" spans="1:76" s="16" customFormat="1" ht="12.75" customHeight="1" x14ac:dyDescent="0.3">
      <c r="A101" s="92"/>
      <c r="B101" s="87"/>
      <c r="C101" s="23"/>
      <c r="D101" s="106" t="s">
        <v>74</v>
      </c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72"/>
      <c r="U101" s="88"/>
      <c r="V101" s="248">
        <f>'A - Devis prévisionnel'!V135:AC135</f>
        <v>0</v>
      </c>
      <c r="W101" s="249"/>
      <c r="X101" s="249"/>
      <c r="Y101" s="249"/>
      <c r="Z101" s="249"/>
      <c r="AA101" s="249"/>
      <c r="AB101" s="249"/>
      <c r="AC101" s="250"/>
      <c r="AD101" s="88"/>
      <c r="AE101" s="88"/>
      <c r="AF101" s="88"/>
      <c r="AG101" s="201">
        <v>0</v>
      </c>
      <c r="AH101" s="202"/>
      <c r="AI101" s="202"/>
      <c r="AJ101" s="202"/>
      <c r="AK101" s="202"/>
      <c r="AL101" s="202"/>
      <c r="AM101" s="202"/>
      <c r="AN101" s="203"/>
      <c r="AO101" s="88"/>
      <c r="AP101" s="88"/>
      <c r="AQ101" s="88"/>
      <c r="AR101" s="244">
        <f>SUM(V101-AG101)</f>
        <v>0</v>
      </c>
      <c r="AS101" s="245"/>
      <c r="AT101" s="245"/>
      <c r="AU101" s="245"/>
      <c r="AV101" s="245"/>
      <c r="AW101" s="245"/>
      <c r="AX101" s="245"/>
      <c r="AY101" s="246"/>
      <c r="AZ101" s="88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</row>
    <row r="102" spans="1:76" s="45" customFormat="1" ht="4.5" customHeight="1" x14ac:dyDescent="0.3">
      <c r="B102" s="95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U102" s="96"/>
      <c r="V102" s="97"/>
      <c r="W102" s="97"/>
      <c r="X102" s="97"/>
      <c r="Y102" s="97"/>
      <c r="Z102" s="97"/>
      <c r="AA102" s="97"/>
      <c r="AB102" s="97"/>
      <c r="AC102" s="97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  <c r="AR102" s="112"/>
      <c r="AS102" s="112"/>
      <c r="AT102" s="112"/>
      <c r="AU102" s="112"/>
      <c r="AV102" s="112"/>
      <c r="AW102" s="96"/>
      <c r="AX102" s="96"/>
      <c r="AY102" s="96"/>
      <c r="AZ102" s="96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</row>
    <row r="103" spans="1:76" s="16" customFormat="1" ht="12.75" customHeight="1" x14ac:dyDescent="0.3">
      <c r="A103" s="92"/>
      <c r="B103" s="87"/>
      <c r="C103" s="23"/>
      <c r="D103" s="247" t="str">
        <f>'A - Devis prévisionnel'!D137:S137</f>
        <v>Autres (précisez)</v>
      </c>
      <c r="E103" s="247"/>
      <c r="F103" s="247"/>
      <c r="G103" s="247"/>
      <c r="H103" s="247"/>
      <c r="I103" s="247"/>
      <c r="J103" s="247"/>
      <c r="K103" s="247"/>
      <c r="L103" s="247"/>
      <c r="M103" s="247"/>
      <c r="N103" s="247"/>
      <c r="O103" s="247"/>
      <c r="P103" s="247"/>
      <c r="Q103" s="247"/>
      <c r="R103" s="247"/>
      <c r="S103" s="247"/>
      <c r="T103" s="72"/>
      <c r="U103" s="88"/>
      <c r="V103" s="248">
        <f>'A - Devis prévisionnel'!V137:AC137</f>
        <v>0</v>
      </c>
      <c r="W103" s="249"/>
      <c r="X103" s="249"/>
      <c r="Y103" s="249"/>
      <c r="Z103" s="249"/>
      <c r="AA103" s="249"/>
      <c r="AB103" s="249"/>
      <c r="AC103" s="250"/>
      <c r="AD103" s="88"/>
      <c r="AE103" s="88"/>
      <c r="AF103" s="88"/>
      <c r="AG103" s="201">
        <v>0</v>
      </c>
      <c r="AH103" s="202"/>
      <c r="AI103" s="202"/>
      <c r="AJ103" s="202"/>
      <c r="AK103" s="202"/>
      <c r="AL103" s="202"/>
      <c r="AM103" s="202"/>
      <c r="AN103" s="203"/>
      <c r="AO103" s="88"/>
      <c r="AP103" s="88"/>
      <c r="AQ103" s="88"/>
      <c r="AR103" s="244">
        <f>SUM(V103-AG103)</f>
        <v>0</v>
      </c>
      <c r="AS103" s="245"/>
      <c r="AT103" s="245"/>
      <c r="AU103" s="245"/>
      <c r="AV103" s="245"/>
      <c r="AW103" s="245"/>
      <c r="AX103" s="245"/>
      <c r="AY103" s="246"/>
      <c r="AZ103" s="88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</row>
    <row r="104" spans="1:76" s="16" customFormat="1" ht="5.25" customHeight="1" x14ac:dyDescent="0.3">
      <c r="A104" s="72"/>
      <c r="B104" s="72"/>
      <c r="C104" s="72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2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113"/>
      <c r="AS104" s="113"/>
      <c r="AT104" s="113"/>
      <c r="AU104" s="113"/>
      <c r="AV104" s="113"/>
      <c r="AW104" s="88"/>
      <c r="AX104" s="88"/>
      <c r="AY104" s="88"/>
      <c r="AZ104" s="88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</row>
    <row r="105" spans="1:76" s="16" customFormat="1" ht="12.75" customHeight="1" x14ac:dyDescent="0.3">
      <c r="A105" s="92"/>
      <c r="B105" s="87"/>
      <c r="C105" s="23"/>
      <c r="D105" s="193" t="s">
        <v>171</v>
      </c>
      <c r="E105" s="193"/>
      <c r="F105" s="193"/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  <c r="Q105" s="193"/>
      <c r="R105" s="193"/>
      <c r="S105" s="193"/>
      <c r="T105" s="72"/>
      <c r="U105" s="114"/>
      <c r="V105" s="177">
        <f>SUM(V87:AC103)</f>
        <v>0</v>
      </c>
      <c r="W105" s="178"/>
      <c r="X105" s="178"/>
      <c r="Y105" s="178"/>
      <c r="Z105" s="178"/>
      <c r="AA105" s="178"/>
      <c r="AB105" s="178"/>
      <c r="AC105" s="179"/>
      <c r="AD105" s="88"/>
      <c r="AE105" s="88"/>
      <c r="AF105" s="114"/>
      <c r="AG105" s="177">
        <f>SUM(AG87:AN103)</f>
        <v>0</v>
      </c>
      <c r="AH105" s="178"/>
      <c r="AI105" s="178"/>
      <c r="AJ105" s="178"/>
      <c r="AK105" s="178"/>
      <c r="AL105" s="178"/>
      <c r="AM105" s="178"/>
      <c r="AN105" s="179"/>
      <c r="AO105" s="88"/>
      <c r="AP105" s="88"/>
      <c r="AQ105" s="114"/>
      <c r="AR105" s="171">
        <f>SUM(V105-AG105)</f>
        <v>0</v>
      </c>
      <c r="AS105" s="172"/>
      <c r="AT105" s="172"/>
      <c r="AU105" s="172"/>
      <c r="AV105" s="172"/>
      <c r="AW105" s="172"/>
      <c r="AX105" s="172"/>
      <c r="AY105" s="173"/>
      <c r="AZ105" s="88"/>
      <c r="BB105" s="230"/>
      <c r="BC105" s="230"/>
      <c r="BD105" s="230"/>
      <c r="BE105" s="230"/>
      <c r="BF105" s="230"/>
      <c r="BG105" s="230"/>
      <c r="BH105" s="230"/>
      <c r="BI105" s="230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</row>
    <row r="106" spans="1:76" s="45" customFormat="1" ht="5.25" customHeight="1" x14ac:dyDescent="0.3">
      <c r="A106" s="46"/>
      <c r="B106" s="47"/>
      <c r="C106" s="4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46"/>
      <c r="U106" s="50"/>
      <c r="V106" s="51"/>
      <c r="W106" s="51"/>
      <c r="X106" s="51"/>
      <c r="Y106" s="51"/>
      <c r="Z106" s="51"/>
      <c r="AA106" s="51"/>
      <c r="AB106" s="51"/>
      <c r="AC106" s="51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96"/>
      <c r="AZ106" s="96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</row>
    <row r="107" spans="1:76" s="16" customFormat="1" ht="5.25" customHeight="1" x14ac:dyDescent="0.3">
      <c r="A107" s="48"/>
      <c r="B107" s="48"/>
      <c r="C107" s="48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48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</row>
    <row r="108" spans="1:76" s="85" customFormat="1" ht="26.25" customHeight="1" x14ac:dyDescent="0.3">
      <c r="A108" s="75"/>
      <c r="B108" s="74"/>
      <c r="C108" s="53"/>
      <c r="D108" s="167" t="s">
        <v>172</v>
      </c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09"/>
      <c r="U108" s="110"/>
      <c r="V108" s="181">
        <f>SUM(V87:AC103)</f>
        <v>0</v>
      </c>
      <c r="W108" s="182"/>
      <c r="X108" s="182"/>
      <c r="Y108" s="182"/>
      <c r="Z108" s="182"/>
      <c r="AA108" s="182"/>
      <c r="AB108" s="182"/>
      <c r="AC108" s="183"/>
      <c r="AD108" s="110"/>
      <c r="AE108" s="110"/>
      <c r="AF108" s="110"/>
      <c r="AG108" s="181">
        <f>SUM(AG87:AN103)</f>
        <v>0</v>
      </c>
      <c r="AH108" s="182"/>
      <c r="AI108" s="182"/>
      <c r="AJ108" s="182"/>
      <c r="AK108" s="182"/>
      <c r="AL108" s="182"/>
      <c r="AM108" s="182"/>
      <c r="AN108" s="183"/>
      <c r="AO108" s="110"/>
      <c r="AP108" s="110"/>
      <c r="AQ108" s="110"/>
      <c r="AR108" s="260">
        <f>SUM(V108-AG108)</f>
        <v>0</v>
      </c>
      <c r="AS108" s="261"/>
      <c r="AT108" s="261"/>
      <c r="AU108" s="261"/>
      <c r="AV108" s="261"/>
      <c r="AW108" s="261"/>
      <c r="AX108" s="261"/>
      <c r="AY108" s="262"/>
      <c r="AZ108" s="88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</row>
    <row r="109" spans="1:76" s="45" customFormat="1" ht="5.25" customHeight="1" x14ac:dyDescent="0.3">
      <c r="A109" s="46"/>
      <c r="B109" s="47"/>
      <c r="C109" s="4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46"/>
      <c r="U109" s="50"/>
      <c r="V109" s="51"/>
      <c r="W109" s="51"/>
      <c r="X109" s="51"/>
      <c r="Y109" s="51"/>
      <c r="Z109" s="51"/>
      <c r="AA109" s="51"/>
      <c r="AB109" s="51"/>
      <c r="AC109" s="51"/>
      <c r="AD109" s="51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</row>
    <row r="110" spans="1:76" s="16" customFormat="1" ht="12.75" customHeight="1" x14ac:dyDescent="0.3"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</row>
    <row r="111" spans="1:76" s="45" customFormat="1" ht="4.5" customHeight="1" x14ac:dyDescent="0.3">
      <c r="A111" s="100"/>
      <c r="B111" s="101"/>
      <c r="C111" s="100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00"/>
      <c r="U111" s="102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</row>
    <row r="112" spans="1:76" s="16" customFormat="1" ht="16.5" customHeight="1" x14ac:dyDescent="0.3">
      <c r="A112" s="75"/>
      <c r="B112" s="74" t="s">
        <v>75</v>
      </c>
      <c r="C112" s="53" t="s">
        <v>16</v>
      </c>
      <c r="D112" s="180" t="s">
        <v>76</v>
      </c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72"/>
      <c r="U112" s="88"/>
      <c r="V112" s="174" t="s">
        <v>56</v>
      </c>
      <c r="W112" s="175"/>
      <c r="X112" s="175"/>
      <c r="Y112" s="175"/>
      <c r="Z112" s="175"/>
      <c r="AA112" s="175"/>
      <c r="AB112" s="175"/>
      <c r="AC112" s="176"/>
      <c r="AD112" s="104"/>
      <c r="AE112" s="104"/>
      <c r="AF112" s="88"/>
      <c r="AG112" s="174" t="s">
        <v>144</v>
      </c>
      <c r="AH112" s="175"/>
      <c r="AI112" s="175"/>
      <c r="AJ112" s="175"/>
      <c r="AK112" s="175"/>
      <c r="AL112" s="175"/>
      <c r="AM112" s="175"/>
      <c r="AN112" s="176"/>
      <c r="AO112" s="88"/>
      <c r="AP112" s="88"/>
      <c r="AQ112" s="88"/>
      <c r="AR112" s="174" t="s">
        <v>141</v>
      </c>
      <c r="AS112" s="175"/>
      <c r="AT112" s="175"/>
      <c r="AU112" s="175"/>
      <c r="AV112" s="175"/>
      <c r="AW112" s="175"/>
      <c r="AX112" s="175"/>
      <c r="AY112" s="176"/>
      <c r="AZ112" s="88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</row>
    <row r="113" spans="1:76" s="45" customFormat="1" ht="4.5" customHeight="1" x14ac:dyDescent="0.3">
      <c r="B113" s="95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U113" s="96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6"/>
      <c r="AG113" s="96"/>
      <c r="AH113" s="96"/>
      <c r="AI113" s="96"/>
      <c r="AJ113" s="96"/>
      <c r="AK113" s="96"/>
      <c r="AL113" s="96"/>
      <c r="AM113" s="96"/>
      <c r="AN113" s="96"/>
      <c r="AO113" s="96"/>
      <c r="AP113" s="96"/>
      <c r="AQ113" s="96"/>
      <c r="AR113" s="96"/>
      <c r="AS113" s="96"/>
      <c r="AT113" s="96"/>
      <c r="AU113" s="96"/>
      <c r="AV113" s="96"/>
      <c r="AW113" s="96"/>
      <c r="AX113" s="96"/>
      <c r="AY113" s="96"/>
      <c r="AZ113" s="96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</row>
    <row r="114" spans="1:76" s="16" customFormat="1" ht="12.75" customHeight="1" x14ac:dyDescent="0.3">
      <c r="A114" s="92"/>
      <c r="D114" s="105" t="s">
        <v>77</v>
      </c>
      <c r="E114" s="84"/>
      <c r="F114" s="84"/>
      <c r="G114" s="84"/>
      <c r="H114" s="84"/>
      <c r="I114" s="84"/>
      <c r="J114" s="84"/>
      <c r="K114" s="106"/>
      <c r="L114" s="106"/>
      <c r="M114" s="106"/>
      <c r="N114" s="106"/>
      <c r="O114" s="106"/>
      <c r="P114" s="106"/>
      <c r="Q114" s="106"/>
      <c r="R114" s="106"/>
      <c r="S114" s="106"/>
      <c r="T114" s="72"/>
      <c r="U114" s="88"/>
      <c r="V114" s="248">
        <f>'A - Devis prévisionnel'!V148:AC148</f>
        <v>0</v>
      </c>
      <c r="W114" s="249"/>
      <c r="X114" s="249"/>
      <c r="Y114" s="249"/>
      <c r="Z114" s="249"/>
      <c r="AA114" s="249"/>
      <c r="AB114" s="249"/>
      <c r="AC114" s="250"/>
      <c r="AD114" s="88"/>
      <c r="AE114" s="88"/>
      <c r="AF114" s="88"/>
      <c r="AG114" s="201">
        <v>0</v>
      </c>
      <c r="AH114" s="202"/>
      <c r="AI114" s="202"/>
      <c r="AJ114" s="202"/>
      <c r="AK114" s="202"/>
      <c r="AL114" s="202"/>
      <c r="AM114" s="202"/>
      <c r="AN114" s="203"/>
      <c r="AO114" s="88"/>
      <c r="AP114" s="88"/>
      <c r="AQ114" s="88"/>
      <c r="AR114" s="244">
        <f>SUM(V114-AG114)</f>
        <v>0</v>
      </c>
      <c r="AS114" s="245"/>
      <c r="AT114" s="245"/>
      <c r="AU114" s="245"/>
      <c r="AV114" s="245"/>
      <c r="AW114" s="245"/>
      <c r="AX114" s="245"/>
      <c r="AY114" s="246"/>
      <c r="AZ114" s="88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</row>
    <row r="115" spans="1:76" s="45" customFormat="1" ht="4.5" customHeight="1" x14ac:dyDescent="0.3">
      <c r="B115" s="95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U115" s="96"/>
      <c r="V115" s="97"/>
      <c r="W115" s="97"/>
      <c r="X115" s="97"/>
      <c r="Y115" s="97"/>
      <c r="Z115" s="97"/>
      <c r="AA115" s="97"/>
      <c r="AB115" s="97"/>
      <c r="AC115" s="97"/>
      <c r="AD115" s="96"/>
      <c r="AE115" s="96"/>
      <c r="AF115" s="96"/>
      <c r="AG115" s="96"/>
      <c r="AH115" s="96"/>
      <c r="AI115" s="96"/>
      <c r="AJ115" s="96"/>
      <c r="AK115" s="96"/>
      <c r="AL115" s="96"/>
      <c r="AM115" s="96"/>
      <c r="AN115" s="96"/>
      <c r="AO115" s="96"/>
      <c r="AP115" s="96"/>
      <c r="AQ115" s="96"/>
      <c r="AR115" s="96"/>
      <c r="AS115" s="96"/>
      <c r="AT115" s="96"/>
      <c r="AU115" s="96"/>
      <c r="AV115" s="96"/>
      <c r="AW115" s="96"/>
      <c r="AX115" s="96"/>
      <c r="AY115" s="96"/>
      <c r="AZ115" s="96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</row>
    <row r="116" spans="1:76" s="16" customFormat="1" ht="12.75" customHeight="1" x14ac:dyDescent="0.3">
      <c r="A116" s="92"/>
      <c r="B116" s="87"/>
      <c r="C116" s="23"/>
      <c r="D116" s="105" t="s">
        <v>78</v>
      </c>
      <c r="E116" s="84"/>
      <c r="F116" s="84"/>
      <c r="G116" s="84"/>
      <c r="H116" s="84"/>
      <c r="I116" s="84"/>
      <c r="J116" s="84"/>
      <c r="K116" s="106"/>
      <c r="L116" s="106"/>
      <c r="M116" s="106"/>
      <c r="N116" s="106"/>
      <c r="O116" s="106"/>
      <c r="P116" s="106"/>
      <c r="Q116" s="106"/>
      <c r="R116" s="106"/>
      <c r="S116" s="106"/>
      <c r="T116" s="72"/>
      <c r="U116" s="88"/>
      <c r="V116" s="248">
        <f>'A - Devis prévisionnel'!V150:AC150</f>
        <v>0</v>
      </c>
      <c r="W116" s="249"/>
      <c r="X116" s="249"/>
      <c r="Y116" s="249"/>
      <c r="Z116" s="249"/>
      <c r="AA116" s="249"/>
      <c r="AB116" s="249"/>
      <c r="AC116" s="250"/>
      <c r="AD116" s="88"/>
      <c r="AE116" s="88"/>
      <c r="AF116" s="88"/>
      <c r="AG116" s="201">
        <v>0</v>
      </c>
      <c r="AH116" s="202"/>
      <c r="AI116" s="202"/>
      <c r="AJ116" s="202"/>
      <c r="AK116" s="202"/>
      <c r="AL116" s="202"/>
      <c r="AM116" s="202"/>
      <c r="AN116" s="203"/>
      <c r="AO116" s="88"/>
      <c r="AP116" s="88"/>
      <c r="AQ116" s="88"/>
      <c r="AR116" s="244">
        <f>SUM(V116-AG116)</f>
        <v>0</v>
      </c>
      <c r="AS116" s="245"/>
      <c r="AT116" s="245"/>
      <c r="AU116" s="245"/>
      <c r="AV116" s="245"/>
      <c r="AW116" s="245"/>
      <c r="AX116" s="245"/>
      <c r="AY116" s="246"/>
      <c r="AZ116" s="88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</row>
    <row r="117" spans="1:76" s="45" customFormat="1" ht="4.5" customHeight="1" x14ac:dyDescent="0.3">
      <c r="B117" s="95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U117" s="96"/>
      <c r="V117" s="97"/>
      <c r="W117" s="97"/>
      <c r="X117" s="97"/>
      <c r="Y117" s="97"/>
      <c r="Z117" s="97"/>
      <c r="AA117" s="97"/>
      <c r="AB117" s="97"/>
      <c r="AC117" s="97"/>
      <c r="AD117" s="96"/>
      <c r="AE117" s="96"/>
      <c r="AF117" s="96"/>
      <c r="AG117" s="96"/>
      <c r="AH117" s="96"/>
      <c r="AI117" s="96"/>
      <c r="AJ117" s="96"/>
      <c r="AK117" s="96"/>
      <c r="AL117" s="96"/>
      <c r="AM117" s="96"/>
      <c r="AN117" s="96"/>
      <c r="AO117" s="96"/>
      <c r="AP117" s="96"/>
      <c r="AQ117" s="96"/>
      <c r="AR117" s="96"/>
      <c r="AS117" s="96"/>
      <c r="AT117" s="96"/>
      <c r="AU117" s="96"/>
      <c r="AV117" s="96"/>
      <c r="AW117" s="96"/>
      <c r="AX117" s="96"/>
      <c r="AY117" s="96"/>
      <c r="AZ117" s="96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</row>
    <row r="118" spans="1:76" s="16" customFormat="1" ht="12.75" customHeight="1" x14ac:dyDescent="0.3">
      <c r="A118" s="92"/>
      <c r="B118" s="87"/>
      <c r="C118" s="23"/>
      <c r="D118" s="247" t="str">
        <f>'A - Devis prévisionnel'!D152:S152</f>
        <v>Autres (précisez)</v>
      </c>
      <c r="E118" s="247"/>
      <c r="F118" s="247"/>
      <c r="G118" s="247"/>
      <c r="H118" s="247"/>
      <c r="I118" s="247"/>
      <c r="J118" s="247"/>
      <c r="K118" s="247"/>
      <c r="L118" s="247"/>
      <c r="M118" s="247"/>
      <c r="N118" s="247"/>
      <c r="O118" s="247"/>
      <c r="P118" s="247"/>
      <c r="Q118" s="247"/>
      <c r="R118" s="247"/>
      <c r="S118" s="247"/>
      <c r="T118" s="72"/>
      <c r="U118" s="88"/>
      <c r="V118" s="248">
        <f>'A - Devis prévisionnel'!V152:AC152</f>
        <v>0</v>
      </c>
      <c r="W118" s="249"/>
      <c r="X118" s="249"/>
      <c r="Y118" s="249"/>
      <c r="Z118" s="249"/>
      <c r="AA118" s="249"/>
      <c r="AB118" s="249"/>
      <c r="AC118" s="250"/>
      <c r="AD118" s="88"/>
      <c r="AE118" s="88"/>
      <c r="AF118" s="88"/>
      <c r="AG118" s="201">
        <v>0</v>
      </c>
      <c r="AH118" s="202"/>
      <c r="AI118" s="202"/>
      <c r="AJ118" s="202"/>
      <c r="AK118" s="202"/>
      <c r="AL118" s="202"/>
      <c r="AM118" s="202"/>
      <c r="AN118" s="203"/>
      <c r="AO118" s="88"/>
      <c r="AP118" s="88"/>
      <c r="AQ118" s="88"/>
      <c r="AR118" s="244">
        <f>SUM(V118-AG118)</f>
        <v>0</v>
      </c>
      <c r="AS118" s="245"/>
      <c r="AT118" s="245"/>
      <c r="AU118" s="245"/>
      <c r="AV118" s="245"/>
      <c r="AW118" s="245"/>
      <c r="AX118" s="245"/>
      <c r="AY118" s="246"/>
      <c r="AZ118" s="88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</row>
    <row r="119" spans="1:76" s="45" customFormat="1" ht="4.5" customHeight="1" x14ac:dyDescent="0.3">
      <c r="B119" s="95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U119" s="96"/>
      <c r="V119" s="97"/>
      <c r="W119" s="97"/>
      <c r="X119" s="97"/>
      <c r="Y119" s="97"/>
      <c r="Z119" s="97"/>
      <c r="AA119" s="97"/>
      <c r="AB119" s="97"/>
      <c r="AC119" s="97"/>
      <c r="AD119" s="96"/>
      <c r="AE119" s="96"/>
      <c r="AF119" s="96"/>
      <c r="AG119" s="96"/>
      <c r="AH119" s="96"/>
      <c r="AI119" s="96"/>
      <c r="AJ119" s="96"/>
      <c r="AK119" s="96"/>
      <c r="AL119" s="96"/>
      <c r="AM119" s="96"/>
      <c r="AN119" s="96"/>
      <c r="AO119" s="96"/>
      <c r="AP119" s="96"/>
      <c r="AQ119" s="96"/>
      <c r="AR119" s="96"/>
      <c r="AS119" s="96"/>
      <c r="AT119" s="96"/>
      <c r="AU119" s="96"/>
      <c r="AV119" s="96"/>
      <c r="AW119" s="96"/>
      <c r="AX119" s="96"/>
      <c r="AY119" s="96"/>
      <c r="AZ119" s="96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</row>
    <row r="120" spans="1:76" s="16" customFormat="1" ht="12.75" customHeight="1" x14ac:dyDescent="0.3">
      <c r="A120" s="92"/>
      <c r="B120" s="87"/>
      <c r="C120" s="23"/>
      <c r="D120" s="180" t="s">
        <v>173</v>
      </c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72"/>
      <c r="U120" s="88"/>
      <c r="V120" s="177">
        <f>SUM(V114:AC118)</f>
        <v>0</v>
      </c>
      <c r="W120" s="213"/>
      <c r="X120" s="213"/>
      <c r="Y120" s="213"/>
      <c r="Z120" s="213"/>
      <c r="AA120" s="213"/>
      <c r="AB120" s="213"/>
      <c r="AC120" s="214"/>
      <c r="AD120" s="88"/>
      <c r="AE120" s="88"/>
      <c r="AF120" s="88"/>
      <c r="AG120" s="177">
        <f>SUM(AG114:AN118)</f>
        <v>0</v>
      </c>
      <c r="AH120" s="178"/>
      <c r="AI120" s="178"/>
      <c r="AJ120" s="178"/>
      <c r="AK120" s="178"/>
      <c r="AL120" s="178"/>
      <c r="AM120" s="178"/>
      <c r="AN120" s="179"/>
      <c r="AO120" s="88"/>
      <c r="AP120" s="88"/>
      <c r="AQ120" s="88"/>
      <c r="AR120" s="171">
        <f>SUM(V120-AG120)</f>
        <v>0</v>
      </c>
      <c r="AS120" s="172"/>
      <c r="AT120" s="172"/>
      <c r="AU120" s="172"/>
      <c r="AV120" s="172"/>
      <c r="AW120" s="172"/>
      <c r="AX120" s="172"/>
      <c r="AY120" s="173"/>
      <c r="AZ120" s="88"/>
      <c r="BB120" s="230"/>
      <c r="BC120" s="230"/>
      <c r="BD120" s="230"/>
      <c r="BE120" s="230"/>
      <c r="BF120" s="230"/>
      <c r="BG120" s="230"/>
      <c r="BH120" s="230"/>
      <c r="BI120" s="230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</row>
    <row r="121" spans="1:76" s="45" customFormat="1" ht="5.25" customHeight="1" x14ac:dyDescent="0.3">
      <c r="A121" s="46"/>
      <c r="B121" s="47"/>
      <c r="C121" s="4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46"/>
      <c r="U121" s="50"/>
      <c r="V121" s="51"/>
      <c r="W121" s="51"/>
      <c r="X121" s="51"/>
      <c r="Y121" s="51"/>
      <c r="Z121" s="51"/>
      <c r="AA121" s="51"/>
      <c r="AB121" s="51"/>
      <c r="AC121" s="51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96"/>
      <c r="AZ121" s="96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</row>
    <row r="122" spans="1:76" s="16" customFormat="1" ht="5.25" customHeight="1" x14ac:dyDescent="0.3">
      <c r="A122" s="48"/>
      <c r="B122" s="48"/>
      <c r="C122" s="48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48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</row>
    <row r="123" spans="1:76" s="85" customFormat="1" ht="26.25" customHeight="1" x14ac:dyDescent="0.3">
      <c r="A123" s="75"/>
      <c r="B123" s="74"/>
      <c r="C123" s="53"/>
      <c r="D123" s="167" t="s">
        <v>174</v>
      </c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09"/>
      <c r="U123" s="110"/>
      <c r="V123" s="181">
        <f>SUM(V114:AC118)</f>
        <v>0</v>
      </c>
      <c r="W123" s="182"/>
      <c r="X123" s="182"/>
      <c r="Y123" s="182"/>
      <c r="Z123" s="182"/>
      <c r="AA123" s="182"/>
      <c r="AB123" s="182"/>
      <c r="AC123" s="183"/>
      <c r="AD123" s="110"/>
      <c r="AE123" s="110"/>
      <c r="AF123" s="110"/>
      <c r="AG123" s="181">
        <f>SUM(AG114:AN118)</f>
        <v>0</v>
      </c>
      <c r="AH123" s="182"/>
      <c r="AI123" s="182"/>
      <c r="AJ123" s="182"/>
      <c r="AK123" s="182"/>
      <c r="AL123" s="182"/>
      <c r="AM123" s="182"/>
      <c r="AN123" s="183"/>
      <c r="AO123" s="110"/>
      <c r="AP123" s="110"/>
      <c r="AQ123" s="110"/>
      <c r="AR123" s="260">
        <f>SUM(V123-AG123)</f>
        <v>0</v>
      </c>
      <c r="AS123" s="261"/>
      <c r="AT123" s="261"/>
      <c r="AU123" s="261"/>
      <c r="AV123" s="261"/>
      <c r="AW123" s="261"/>
      <c r="AX123" s="261"/>
      <c r="AY123" s="262"/>
      <c r="AZ123" s="88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</row>
    <row r="124" spans="1:76" s="45" customFormat="1" ht="4.5" customHeight="1" x14ac:dyDescent="0.3">
      <c r="A124" s="46"/>
      <c r="B124" s="47"/>
      <c r="C124" s="4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46"/>
      <c r="U124" s="50"/>
      <c r="V124" s="51"/>
      <c r="W124" s="51"/>
      <c r="X124" s="51"/>
      <c r="Y124" s="51"/>
      <c r="Z124" s="51"/>
      <c r="AA124" s="51"/>
      <c r="AB124" s="51"/>
      <c r="AC124" s="51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</row>
    <row r="125" spans="1:76" s="16" customFormat="1" ht="12.75" customHeight="1" x14ac:dyDescent="0.3"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AR125" s="115">
        <f>SUM(AR114:AR124)</f>
        <v>0</v>
      </c>
      <c r="AY125" s="115">
        <f>SUM(AR125:AX125)</f>
        <v>0</v>
      </c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</row>
    <row r="126" spans="1:76" s="45" customFormat="1" ht="4.5" customHeight="1" x14ac:dyDescent="0.3">
      <c r="A126" s="100"/>
      <c r="B126" s="101"/>
      <c r="C126" s="100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00"/>
      <c r="U126" s="102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2"/>
      <c r="AF126" s="102"/>
      <c r="AG126" s="102"/>
      <c r="AH126" s="102"/>
      <c r="AI126" s="102"/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</row>
    <row r="127" spans="1:76" s="16" customFormat="1" ht="16.5" customHeight="1" x14ac:dyDescent="0.3">
      <c r="A127" s="75"/>
      <c r="B127" s="74" t="s">
        <v>79</v>
      </c>
      <c r="C127" s="53" t="s">
        <v>16</v>
      </c>
      <c r="D127" s="180" t="s">
        <v>80</v>
      </c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72"/>
      <c r="U127" s="88"/>
      <c r="V127" s="174" t="s">
        <v>56</v>
      </c>
      <c r="W127" s="175"/>
      <c r="X127" s="175"/>
      <c r="Y127" s="175"/>
      <c r="Z127" s="175"/>
      <c r="AA127" s="175"/>
      <c r="AB127" s="175"/>
      <c r="AC127" s="176"/>
      <c r="AD127" s="104"/>
      <c r="AE127" s="104"/>
      <c r="AF127" s="88"/>
      <c r="AG127" s="174" t="s">
        <v>144</v>
      </c>
      <c r="AH127" s="175"/>
      <c r="AI127" s="175"/>
      <c r="AJ127" s="175"/>
      <c r="AK127" s="175"/>
      <c r="AL127" s="175"/>
      <c r="AM127" s="175"/>
      <c r="AN127" s="176"/>
      <c r="AO127" s="88"/>
      <c r="AP127" s="88"/>
      <c r="AQ127" s="88"/>
      <c r="AR127" s="174" t="s">
        <v>141</v>
      </c>
      <c r="AS127" s="175"/>
      <c r="AT127" s="175"/>
      <c r="AU127" s="175"/>
      <c r="AV127" s="175"/>
      <c r="AW127" s="175"/>
      <c r="AX127" s="175"/>
      <c r="AY127" s="176"/>
      <c r="AZ127" s="88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</row>
    <row r="128" spans="1:76" s="45" customFormat="1" ht="4.5" customHeight="1" x14ac:dyDescent="0.3">
      <c r="B128" s="95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U128" s="96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6"/>
      <c r="AG128" s="96"/>
      <c r="AH128" s="96"/>
      <c r="AI128" s="96"/>
      <c r="AJ128" s="96"/>
      <c r="AK128" s="96"/>
      <c r="AL128" s="96"/>
      <c r="AM128" s="96"/>
      <c r="AN128" s="96"/>
      <c r="AO128" s="96"/>
      <c r="AP128" s="96"/>
      <c r="AQ128" s="96"/>
      <c r="AR128" s="96"/>
      <c r="AS128" s="96"/>
      <c r="AT128" s="96"/>
      <c r="AU128" s="96"/>
      <c r="AV128" s="96"/>
      <c r="AW128" s="96"/>
      <c r="AX128" s="96"/>
      <c r="AY128" s="96"/>
      <c r="AZ128" s="96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</row>
    <row r="129" spans="1:76" s="16" customFormat="1" ht="12.75" customHeight="1" x14ac:dyDescent="0.3">
      <c r="A129" s="92"/>
      <c r="D129" s="105" t="s">
        <v>81</v>
      </c>
      <c r="E129" s="84"/>
      <c r="F129" s="84"/>
      <c r="G129" s="84"/>
      <c r="H129" s="84"/>
      <c r="I129" s="84"/>
      <c r="J129" s="84"/>
      <c r="K129" s="106"/>
      <c r="L129" s="106"/>
      <c r="M129" s="106"/>
      <c r="N129" s="106"/>
      <c r="O129" s="106"/>
      <c r="P129" s="106"/>
      <c r="Q129" s="106"/>
      <c r="R129" s="106"/>
      <c r="S129" s="106"/>
      <c r="T129" s="72"/>
      <c r="U129" s="88"/>
      <c r="V129" s="248">
        <f>'A - Devis prévisionnel'!V163:AC163</f>
        <v>0</v>
      </c>
      <c r="W129" s="249"/>
      <c r="X129" s="249"/>
      <c r="Y129" s="249"/>
      <c r="Z129" s="249"/>
      <c r="AA129" s="249"/>
      <c r="AB129" s="249"/>
      <c r="AC129" s="250"/>
      <c r="AD129" s="88"/>
      <c r="AE129" s="88"/>
      <c r="AF129" s="88"/>
      <c r="AG129" s="201">
        <v>0</v>
      </c>
      <c r="AH129" s="202"/>
      <c r="AI129" s="202"/>
      <c r="AJ129" s="202"/>
      <c r="AK129" s="202"/>
      <c r="AL129" s="202"/>
      <c r="AM129" s="202"/>
      <c r="AN129" s="203"/>
      <c r="AO129" s="88"/>
      <c r="AP129" s="88"/>
      <c r="AQ129" s="88"/>
      <c r="AR129" s="244">
        <f>SUM(V129-AG129)</f>
        <v>0</v>
      </c>
      <c r="AS129" s="245"/>
      <c r="AT129" s="245"/>
      <c r="AU129" s="245"/>
      <c r="AV129" s="245"/>
      <c r="AW129" s="245"/>
      <c r="AX129" s="245"/>
      <c r="AY129" s="246"/>
      <c r="AZ129" s="88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</row>
    <row r="130" spans="1:76" s="45" customFormat="1" ht="4.5" customHeight="1" x14ac:dyDescent="0.3">
      <c r="B130" s="95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U130" s="96"/>
      <c r="V130" s="97"/>
      <c r="W130" s="97"/>
      <c r="X130" s="97"/>
      <c r="Y130" s="97"/>
      <c r="Z130" s="97"/>
      <c r="AA130" s="97"/>
      <c r="AB130" s="97"/>
      <c r="AC130" s="97"/>
      <c r="AD130" s="96"/>
      <c r="AE130" s="96"/>
      <c r="AF130" s="96"/>
      <c r="AG130" s="96"/>
      <c r="AH130" s="96"/>
      <c r="AI130" s="96"/>
      <c r="AJ130" s="96"/>
      <c r="AK130" s="96"/>
      <c r="AL130" s="96"/>
      <c r="AM130" s="96"/>
      <c r="AN130" s="96"/>
      <c r="AO130" s="96"/>
      <c r="AP130" s="96"/>
      <c r="AQ130" s="96"/>
      <c r="AR130" s="96"/>
      <c r="AS130" s="96"/>
      <c r="AT130" s="96"/>
      <c r="AU130" s="96"/>
      <c r="AV130" s="96"/>
      <c r="AW130" s="96"/>
      <c r="AX130" s="96"/>
      <c r="AY130" s="96"/>
      <c r="AZ130" s="96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</row>
    <row r="131" spans="1:76" s="16" customFormat="1" ht="12.75" customHeight="1" x14ac:dyDescent="0.3">
      <c r="A131" s="92"/>
      <c r="B131" s="87"/>
      <c r="C131" s="23"/>
      <c r="D131" s="105" t="s">
        <v>82</v>
      </c>
      <c r="E131" s="84"/>
      <c r="F131" s="84"/>
      <c r="G131" s="84"/>
      <c r="H131" s="84"/>
      <c r="I131" s="84"/>
      <c r="J131" s="84"/>
      <c r="K131" s="106"/>
      <c r="L131" s="106"/>
      <c r="M131" s="106"/>
      <c r="N131" s="106"/>
      <c r="O131" s="106"/>
      <c r="P131" s="106"/>
      <c r="Q131" s="106"/>
      <c r="R131" s="106"/>
      <c r="S131" s="106"/>
      <c r="T131" s="72"/>
      <c r="U131" s="88"/>
      <c r="V131" s="248">
        <f>'A - Devis prévisionnel'!V165:AC165</f>
        <v>0</v>
      </c>
      <c r="W131" s="249"/>
      <c r="X131" s="249"/>
      <c r="Y131" s="249"/>
      <c r="Z131" s="249"/>
      <c r="AA131" s="249"/>
      <c r="AB131" s="249"/>
      <c r="AC131" s="250"/>
      <c r="AD131" s="88"/>
      <c r="AE131" s="88"/>
      <c r="AF131" s="88"/>
      <c r="AG131" s="201">
        <v>0</v>
      </c>
      <c r="AH131" s="202"/>
      <c r="AI131" s="202"/>
      <c r="AJ131" s="202"/>
      <c r="AK131" s="202"/>
      <c r="AL131" s="202"/>
      <c r="AM131" s="202"/>
      <c r="AN131" s="203"/>
      <c r="AO131" s="88"/>
      <c r="AP131" s="88"/>
      <c r="AQ131" s="88"/>
      <c r="AR131" s="244">
        <f>SUM(V131-AG131)</f>
        <v>0</v>
      </c>
      <c r="AS131" s="245"/>
      <c r="AT131" s="245"/>
      <c r="AU131" s="245"/>
      <c r="AV131" s="245"/>
      <c r="AW131" s="245"/>
      <c r="AX131" s="245"/>
      <c r="AY131" s="246"/>
      <c r="AZ131" s="88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</row>
    <row r="132" spans="1:76" s="45" customFormat="1" ht="4.5" customHeight="1" x14ac:dyDescent="0.3">
      <c r="B132" s="95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U132" s="96"/>
      <c r="V132" s="97"/>
      <c r="W132" s="97"/>
      <c r="X132" s="97"/>
      <c r="Y132" s="97"/>
      <c r="Z132" s="97"/>
      <c r="AA132" s="97"/>
      <c r="AB132" s="97"/>
      <c r="AC132" s="97"/>
      <c r="AD132" s="96"/>
      <c r="AE132" s="96"/>
      <c r="AF132" s="96"/>
      <c r="AG132" s="96"/>
      <c r="AH132" s="96"/>
      <c r="AI132" s="96"/>
      <c r="AJ132" s="96"/>
      <c r="AK132" s="96"/>
      <c r="AL132" s="96"/>
      <c r="AM132" s="96"/>
      <c r="AN132" s="96"/>
      <c r="AO132" s="96"/>
      <c r="AP132" s="96"/>
      <c r="AQ132" s="96"/>
      <c r="AR132" s="96"/>
      <c r="AS132" s="96"/>
      <c r="AT132" s="96"/>
      <c r="AU132" s="96"/>
      <c r="AV132" s="96"/>
      <c r="AW132" s="96"/>
      <c r="AX132" s="96"/>
      <c r="AY132" s="96"/>
      <c r="AZ132" s="96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</row>
    <row r="133" spans="1:76" s="16" customFormat="1" ht="12.75" customHeight="1" x14ac:dyDescent="0.3">
      <c r="A133" s="92"/>
      <c r="B133" s="87"/>
      <c r="C133" s="23"/>
      <c r="D133" s="105" t="s">
        <v>175</v>
      </c>
      <c r="E133" s="84"/>
      <c r="F133" s="84"/>
      <c r="G133" s="84"/>
      <c r="H133" s="84"/>
      <c r="I133" s="84"/>
      <c r="J133" s="84"/>
      <c r="K133" s="106"/>
      <c r="L133" s="106"/>
      <c r="M133" s="106"/>
      <c r="N133" s="106"/>
      <c r="O133" s="106"/>
      <c r="P133" s="106"/>
      <c r="Q133" s="106"/>
      <c r="R133" s="106"/>
      <c r="S133" s="106"/>
      <c r="T133" s="72"/>
      <c r="U133" s="88"/>
      <c r="V133" s="248">
        <f>'A - Devis prévisionnel'!V167:AC167</f>
        <v>0</v>
      </c>
      <c r="W133" s="249"/>
      <c r="X133" s="249"/>
      <c r="Y133" s="249"/>
      <c r="Z133" s="249"/>
      <c r="AA133" s="249"/>
      <c r="AB133" s="249"/>
      <c r="AC133" s="250"/>
      <c r="AD133" s="88"/>
      <c r="AE133" s="88"/>
      <c r="AF133" s="88"/>
      <c r="AG133" s="201">
        <v>0</v>
      </c>
      <c r="AH133" s="202"/>
      <c r="AI133" s="202"/>
      <c r="AJ133" s="202"/>
      <c r="AK133" s="202"/>
      <c r="AL133" s="202"/>
      <c r="AM133" s="202"/>
      <c r="AN133" s="203"/>
      <c r="AO133" s="88"/>
      <c r="AP133" s="88"/>
      <c r="AQ133" s="88"/>
      <c r="AR133" s="244">
        <f>SUM(V133-AG133)</f>
        <v>0</v>
      </c>
      <c r="AS133" s="245"/>
      <c r="AT133" s="245"/>
      <c r="AU133" s="245"/>
      <c r="AV133" s="245"/>
      <c r="AW133" s="245"/>
      <c r="AX133" s="245"/>
      <c r="AY133" s="246"/>
      <c r="AZ133" s="88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</row>
    <row r="134" spans="1:76" s="45" customFormat="1" ht="4.5" customHeight="1" x14ac:dyDescent="0.3">
      <c r="B134" s="95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U134" s="96"/>
      <c r="V134" s="97"/>
      <c r="W134" s="97"/>
      <c r="X134" s="97"/>
      <c r="Y134" s="97"/>
      <c r="Z134" s="97"/>
      <c r="AA134" s="97"/>
      <c r="AB134" s="97"/>
      <c r="AC134" s="97"/>
      <c r="AD134" s="96"/>
      <c r="AE134" s="96"/>
      <c r="AF134" s="96"/>
      <c r="AG134" s="96"/>
      <c r="AH134" s="96"/>
      <c r="AI134" s="96"/>
      <c r="AJ134" s="96"/>
      <c r="AK134" s="96"/>
      <c r="AL134" s="96"/>
      <c r="AM134" s="96"/>
      <c r="AN134" s="96"/>
      <c r="AO134" s="96"/>
      <c r="AP134" s="96"/>
      <c r="AQ134" s="96"/>
      <c r="AR134" s="96"/>
      <c r="AS134" s="96"/>
      <c r="AT134" s="96"/>
      <c r="AU134" s="96"/>
      <c r="AV134" s="96"/>
      <c r="AW134" s="96"/>
      <c r="AX134" s="96"/>
      <c r="AY134" s="96"/>
      <c r="AZ134" s="96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</row>
    <row r="135" spans="1:76" s="16" customFormat="1" ht="12.75" customHeight="1" x14ac:dyDescent="0.3">
      <c r="A135" s="92"/>
      <c r="B135" s="87"/>
      <c r="C135" s="23"/>
      <c r="D135" s="247" t="str">
        <f>'A - Devis prévisionnel'!D169:S169</f>
        <v>Autres (précisez)</v>
      </c>
      <c r="E135" s="247"/>
      <c r="F135" s="247"/>
      <c r="G135" s="247"/>
      <c r="H135" s="247"/>
      <c r="I135" s="247"/>
      <c r="J135" s="247"/>
      <c r="K135" s="247"/>
      <c r="L135" s="247"/>
      <c r="M135" s="247"/>
      <c r="N135" s="247"/>
      <c r="O135" s="247"/>
      <c r="P135" s="247"/>
      <c r="Q135" s="247"/>
      <c r="R135" s="247"/>
      <c r="S135" s="247"/>
      <c r="T135" s="72"/>
      <c r="U135" s="88"/>
      <c r="V135" s="248">
        <f>'A - Devis prévisionnel'!V169:AC169</f>
        <v>0</v>
      </c>
      <c r="W135" s="249"/>
      <c r="X135" s="249"/>
      <c r="Y135" s="249"/>
      <c r="Z135" s="249"/>
      <c r="AA135" s="249"/>
      <c r="AB135" s="249"/>
      <c r="AC135" s="250"/>
      <c r="AD135" s="88"/>
      <c r="AE135" s="88"/>
      <c r="AF135" s="88"/>
      <c r="AG135" s="201">
        <v>0</v>
      </c>
      <c r="AH135" s="202"/>
      <c r="AI135" s="202"/>
      <c r="AJ135" s="202"/>
      <c r="AK135" s="202"/>
      <c r="AL135" s="202"/>
      <c r="AM135" s="202"/>
      <c r="AN135" s="203"/>
      <c r="AO135" s="88"/>
      <c r="AP135" s="88"/>
      <c r="AQ135" s="88"/>
      <c r="AR135" s="244">
        <f>SUM(V135-AG135)</f>
        <v>0</v>
      </c>
      <c r="AS135" s="245"/>
      <c r="AT135" s="245"/>
      <c r="AU135" s="245"/>
      <c r="AV135" s="245"/>
      <c r="AW135" s="245"/>
      <c r="AX135" s="245"/>
      <c r="AY135" s="246"/>
      <c r="AZ135" s="88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</row>
    <row r="136" spans="1:76" s="45" customFormat="1" ht="4.5" customHeight="1" x14ac:dyDescent="0.3">
      <c r="B136" s="95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U136" s="96"/>
      <c r="V136" s="97"/>
      <c r="W136" s="97"/>
      <c r="X136" s="97"/>
      <c r="Y136" s="97"/>
      <c r="Z136" s="97"/>
      <c r="AA136" s="97"/>
      <c r="AB136" s="97"/>
      <c r="AC136" s="97"/>
      <c r="AD136" s="96"/>
      <c r="AE136" s="96"/>
      <c r="AF136" s="96"/>
      <c r="AG136" s="96"/>
      <c r="AH136" s="96"/>
      <c r="AI136" s="96"/>
      <c r="AJ136" s="96"/>
      <c r="AK136" s="96"/>
      <c r="AL136" s="96"/>
      <c r="AM136" s="96"/>
      <c r="AN136" s="96"/>
      <c r="AO136" s="96"/>
      <c r="AP136" s="96"/>
      <c r="AQ136" s="96"/>
      <c r="AR136" s="96"/>
      <c r="AS136" s="96"/>
      <c r="AT136" s="96"/>
      <c r="AU136" s="96"/>
      <c r="AV136" s="96"/>
      <c r="AW136" s="96"/>
      <c r="AX136" s="96"/>
      <c r="AY136" s="96"/>
      <c r="AZ136" s="96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</row>
    <row r="137" spans="1:76" s="16" customFormat="1" ht="12.75" customHeight="1" x14ac:dyDescent="0.3">
      <c r="A137" s="92"/>
      <c r="B137" s="87"/>
      <c r="C137" s="23"/>
      <c r="D137" s="180" t="s">
        <v>196</v>
      </c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72"/>
      <c r="U137" s="88"/>
      <c r="V137" s="177">
        <f>SUM(V129:AC135)</f>
        <v>0</v>
      </c>
      <c r="W137" s="178"/>
      <c r="X137" s="178"/>
      <c r="Y137" s="178"/>
      <c r="Z137" s="178"/>
      <c r="AA137" s="178"/>
      <c r="AB137" s="178"/>
      <c r="AC137" s="179"/>
      <c r="AD137" s="88"/>
      <c r="AE137" s="88"/>
      <c r="AF137" s="88"/>
      <c r="AG137" s="177">
        <f>SUM(AG129:AN135)</f>
        <v>0</v>
      </c>
      <c r="AH137" s="178"/>
      <c r="AI137" s="178"/>
      <c r="AJ137" s="178"/>
      <c r="AK137" s="178"/>
      <c r="AL137" s="178"/>
      <c r="AM137" s="178"/>
      <c r="AN137" s="179"/>
      <c r="AO137" s="88"/>
      <c r="AP137" s="88"/>
      <c r="AQ137" s="88"/>
      <c r="AR137" s="171">
        <f>SUM(V137-AG137)</f>
        <v>0</v>
      </c>
      <c r="AS137" s="172"/>
      <c r="AT137" s="172"/>
      <c r="AU137" s="172"/>
      <c r="AV137" s="172"/>
      <c r="AW137" s="172"/>
      <c r="AX137" s="172"/>
      <c r="AY137" s="173"/>
      <c r="AZ137" s="88"/>
      <c r="BB137" s="230"/>
      <c r="BC137" s="230"/>
      <c r="BD137" s="230"/>
      <c r="BE137" s="230"/>
      <c r="BF137" s="230"/>
      <c r="BG137" s="230"/>
      <c r="BH137" s="230"/>
      <c r="BI137" s="230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</row>
    <row r="138" spans="1:76" s="45" customFormat="1" ht="5.25" customHeight="1" x14ac:dyDescent="0.3">
      <c r="A138" s="46"/>
      <c r="B138" s="47"/>
      <c r="C138" s="4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46"/>
      <c r="U138" s="50"/>
      <c r="V138" s="51"/>
      <c r="W138" s="51"/>
      <c r="X138" s="51"/>
      <c r="Y138" s="51"/>
      <c r="Z138" s="51"/>
      <c r="AA138" s="51"/>
      <c r="AB138" s="51"/>
      <c r="AC138" s="51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96"/>
      <c r="AZ138" s="96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</row>
    <row r="139" spans="1:76" s="16" customFormat="1" ht="5.25" customHeight="1" x14ac:dyDescent="0.3">
      <c r="A139" s="48"/>
      <c r="B139" s="48"/>
      <c r="C139" s="48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48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</row>
    <row r="140" spans="1:76" s="85" customFormat="1" ht="26.25" customHeight="1" x14ac:dyDescent="0.3">
      <c r="A140" s="75"/>
      <c r="B140" s="74"/>
      <c r="C140" s="53"/>
      <c r="D140" s="167" t="s">
        <v>176</v>
      </c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09"/>
      <c r="U140" s="110"/>
      <c r="V140" s="181">
        <f>SUM(V129:AC135)</f>
        <v>0</v>
      </c>
      <c r="W140" s="182"/>
      <c r="X140" s="182"/>
      <c r="Y140" s="182"/>
      <c r="Z140" s="182"/>
      <c r="AA140" s="182"/>
      <c r="AB140" s="182"/>
      <c r="AC140" s="183"/>
      <c r="AD140" s="110"/>
      <c r="AE140" s="110"/>
      <c r="AF140" s="110"/>
      <c r="AG140" s="181">
        <f>SUM(AG129:AN135)</f>
        <v>0</v>
      </c>
      <c r="AH140" s="182"/>
      <c r="AI140" s="182"/>
      <c r="AJ140" s="182"/>
      <c r="AK140" s="182"/>
      <c r="AL140" s="182"/>
      <c r="AM140" s="182"/>
      <c r="AN140" s="183"/>
      <c r="AO140" s="110"/>
      <c r="AP140" s="110"/>
      <c r="AQ140" s="110"/>
      <c r="AR140" s="260">
        <f>SUM(V140-AG140)</f>
        <v>0</v>
      </c>
      <c r="AS140" s="261"/>
      <c r="AT140" s="261"/>
      <c r="AU140" s="261"/>
      <c r="AV140" s="261"/>
      <c r="AW140" s="261"/>
      <c r="AX140" s="261"/>
      <c r="AY140" s="262"/>
      <c r="AZ140" s="88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</row>
    <row r="141" spans="1:76" s="45" customFormat="1" ht="4.5" customHeight="1" x14ac:dyDescent="0.3">
      <c r="A141" s="46"/>
      <c r="B141" s="47"/>
      <c r="C141" s="4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46"/>
      <c r="U141" s="50"/>
      <c r="V141" s="51"/>
      <c r="W141" s="51"/>
      <c r="X141" s="51"/>
      <c r="Y141" s="51"/>
      <c r="Z141" s="51"/>
      <c r="AA141" s="51"/>
      <c r="AB141" s="51"/>
      <c r="AC141" s="51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</row>
    <row r="142" spans="1:76" s="16" customFormat="1" ht="12.75" customHeight="1" x14ac:dyDescent="0.3">
      <c r="A142" s="116"/>
      <c r="B142" s="116"/>
      <c r="C142" s="116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</row>
    <row r="143" spans="1:76" s="45" customFormat="1" ht="4.5" customHeight="1" x14ac:dyDescent="0.3">
      <c r="A143" s="100"/>
      <c r="B143" s="101"/>
      <c r="C143" s="100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00"/>
      <c r="U143" s="102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2"/>
      <c r="AF143" s="102"/>
      <c r="AG143" s="102"/>
      <c r="AH143" s="102"/>
      <c r="AI143" s="102"/>
      <c r="AJ143" s="102"/>
      <c r="AK143" s="102"/>
      <c r="AL143" s="102"/>
      <c r="AM143" s="102"/>
      <c r="AN143" s="102"/>
      <c r="AO143" s="102"/>
      <c r="AP143" s="102"/>
      <c r="AQ143" s="102"/>
      <c r="AR143" s="102"/>
      <c r="AS143" s="102"/>
      <c r="AT143" s="102"/>
      <c r="AU143" s="102"/>
      <c r="AV143" s="102"/>
      <c r="AW143" s="102"/>
      <c r="AX143" s="102"/>
      <c r="AY143" s="102"/>
      <c r="AZ143" s="102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</row>
    <row r="144" spans="1:76" s="16" customFormat="1" x14ac:dyDescent="0.3">
      <c r="A144" s="75"/>
      <c r="B144" s="74" t="s">
        <v>84</v>
      </c>
      <c r="C144" s="53" t="s">
        <v>16</v>
      </c>
      <c r="D144" s="180" t="s">
        <v>85</v>
      </c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  <c r="S144" s="180"/>
      <c r="T144" s="72"/>
      <c r="U144" s="88"/>
      <c r="V144" s="174" t="s">
        <v>56</v>
      </c>
      <c r="W144" s="175"/>
      <c r="X144" s="175"/>
      <c r="Y144" s="175"/>
      <c r="Z144" s="175"/>
      <c r="AA144" s="175"/>
      <c r="AB144" s="175"/>
      <c r="AC144" s="176"/>
      <c r="AD144" s="104"/>
      <c r="AE144" s="104"/>
      <c r="AF144" s="88"/>
      <c r="AG144" s="174" t="s">
        <v>144</v>
      </c>
      <c r="AH144" s="175"/>
      <c r="AI144" s="175"/>
      <c r="AJ144" s="175"/>
      <c r="AK144" s="175"/>
      <c r="AL144" s="175"/>
      <c r="AM144" s="175"/>
      <c r="AN144" s="176"/>
      <c r="AO144" s="88"/>
      <c r="AP144" s="88"/>
      <c r="AQ144" s="88"/>
      <c r="AR144" s="174" t="s">
        <v>141</v>
      </c>
      <c r="AS144" s="175"/>
      <c r="AT144" s="175"/>
      <c r="AU144" s="175"/>
      <c r="AV144" s="175"/>
      <c r="AW144" s="175"/>
      <c r="AX144" s="175"/>
      <c r="AY144" s="176"/>
      <c r="AZ144" s="88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</row>
    <row r="145" spans="1:76" s="45" customFormat="1" ht="4.5" customHeight="1" x14ac:dyDescent="0.3">
      <c r="B145" s="95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U145" s="96"/>
      <c r="V145" s="97"/>
      <c r="W145" s="97"/>
      <c r="X145" s="97"/>
      <c r="Y145" s="97"/>
      <c r="Z145" s="97"/>
      <c r="AA145" s="97"/>
      <c r="AB145" s="97"/>
      <c r="AC145" s="97"/>
      <c r="AD145" s="97"/>
      <c r="AE145" s="96"/>
      <c r="AF145" s="96"/>
      <c r="AG145" s="96"/>
      <c r="AH145" s="96"/>
      <c r="AI145" s="96"/>
      <c r="AJ145" s="96"/>
      <c r="AK145" s="96"/>
      <c r="AL145" s="96"/>
      <c r="AM145" s="96"/>
      <c r="AN145" s="96"/>
      <c r="AO145" s="96"/>
      <c r="AP145" s="96"/>
      <c r="AQ145" s="96"/>
      <c r="AR145" s="96"/>
      <c r="AS145" s="96"/>
      <c r="AT145" s="96"/>
      <c r="AU145" s="96"/>
      <c r="AV145" s="96"/>
      <c r="AW145" s="96"/>
      <c r="AX145" s="96"/>
      <c r="AY145" s="96"/>
      <c r="AZ145" s="96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</row>
    <row r="146" spans="1:76" s="16" customFormat="1" ht="12.75" customHeight="1" x14ac:dyDescent="0.3">
      <c r="A146" s="92"/>
      <c r="D146" s="105" t="s">
        <v>86</v>
      </c>
      <c r="E146" s="84"/>
      <c r="F146" s="84"/>
      <c r="G146" s="84"/>
      <c r="H146" s="84"/>
      <c r="I146" s="84"/>
      <c r="J146" s="84"/>
      <c r="K146" s="106"/>
      <c r="L146" s="106"/>
      <c r="M146" s="106"/>
      <c r="N146" s="106"/>
      <c r="O146" s="106"/>
      <c r="P146" s="106"/>
      <c r="Q146" s="106"/>
      <c r="R146" s="106"/>
      <c r="S146" s="106"/>
      <c r="T146" s="72"/>
      <c r="U146" s="88"/>
      <c r="V146" s="248">
        <f>'A - Devis prévisionnel'!V180:AC180</f>
        <v>0</v>
      </c>
      <c r="W146" s="249"/>
      <c r="X146" s="249"/>
      <c r="Y146" s="249"/>
      <c r="Z146" s="249"/>
      <c r="AA146" s="249"/>
      <c r="AB146" s="249"/>
      <c r="AC146" s="250"/>
      <c r="AD146" s="88"/>
      <c r="AE146" s="88"/>
      <c r="AF146" s="88"/>
      <c r="AG146" s="201">
        <v>0</v>
      </c>
      <c r="AH146" s="202"/>
      <c r="AI146" s="202"/>
      <c r="AJ146" s="202"/>
      <c r="AK146" s="202"/>
      <c r="AL146" s="202"/>
      <c r="AM146" s="202"/>
      <c r="AN146" s="203"/>
      <c r="AO146" s="88"/>
      <c r="AP146" s="88"/>
      <c r="AQ146" s="88"/>
      <c r="AR146" s="244">
        <f>SUM(V146-AG146)</f>
        <v>0</v>
      </c>
      <c r="AS146" s="245"/>
      <c r="AT146" s="245"/>
      <c r="AU146" s="245"/>
      <c r="AV146" s="245"/>
      <c r="AW146" s="245"/>
      <c r="AX146" s="245"/>
      <c r="AY146" s="246"/>
      <c r="AZ146" s="88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</row>
    <row r="147" spans="1:76" s="45" customFormat="1" ht="4.5" customHeight="1" x14ac:dyDescent="0.3">
      <c r="B147" s="95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U147" s="96"/>
      <c r="V147" s="97"/>
      <c r="W147" s="97"/>
      <c r="X147" s="97"/>
      <c r="Y147" s="97"/>
      <c r="Z147" s="97"/>
      <c r="AA147" s="97"/>
      <c r="AB147" s="97"/>
      <c r="AC147" s="97"/>
      <c r="AD147" s="96"/>
      <c r="AE147" s="96"/>
      <c r="AF147" s="96"/>
      <c r="AG147" s="88"/>
      <c r="AH147" s="88"/>
      <c r="AI147" s="88"/>
      <c r="AJ147" s="88"/>
      <c r="AK147" s="88"/>
      <c r="AL147" s="88"/>
      <c r="AM147" s="88"/>
      <c r="AN147" s="88"/>
      <c r="AO147" s="96"/>
      <c r="AP147" s="96"/>
      <c r="AQ147" s="96"/>
      <c r="AR147" s="96"/>
      <c r="AS147" s="96"/>
      <c r="AT147" s="96"/>
      <c r="AU147" s="96"/>
      <c r="AV147" s="96"/>
      <c r="AW147" s="96"/>
      <c r="AX147" s="96"/>
      <c r="AY147" s="96"/>
      <c r="AZ147" s="96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</row>
    <row r="148" spans="1:76" s="16" customFormat="1" ht="12.75" customHeight="1" x14ac:dyDescent="0.3">
      <c r="A148" s="92"/>
      <c r="B148" s="87"/>
      <c r="C148" s="23"/>
      <c r="D148" s="105" t="s">
        <v>87</v>
      </c>
      <c r="E148" s="84"/>
      <c r="F148" s="84"/>
      <c r="G148" s="84"/>
      <c r="H148" s="84"/>
      <c r="I148" s="84"/>
      <c r="J148" s="84"/>
      <c r="K148" s="106"/>
      <c r="L148" s="106"/>
      <c r="M148" s="106"/>
      <c r="N148" s="106"/>
      <c r="O148" s="106"/>
      <c r="P148" s="106"/>
      <c r="Q148" s="106"/>
      <c r="R148" s="106"/>
      <c r="S148" s="106"/>
      <c r="T148" s="72"/>
      <c r="U148" s="88"/>
      <c r="V148" s="248">
        <f>'A - Devis prévisionnel'!V182:AC182</f>
        <v>0</v>
      </c>
      <c r="W148" s="249"/>
      <c r="X148" s="249"/>
      <c r="Y148" s="249"/>
      <c r="Z148" s="249"/>
      <c r="AA148" s="249"/>
      <c r="AB148" s="249"/>
      <c r="AC148" s="250"/>
      <c r="AD148" s="88"/>
      <c r="AE148" s="88"/>
      <c r="AF148" s="88"/>
      <c r="AG148" s="201">
        <v>0</v>
      </c>
      <c r="AH148" s="202"/>
      <c r="AI148" s="202"/>
      <c r="AJ148" s="202"/>
      <c r="AK148" s="202"/>
      <c r="AL148" s="202"/>
      <c r="AM148" s="202"/>
      <c r="AN148" s="203"/>
      <c r="AO148" s="88"/>
      <c r="AP148" s="88"/>
      <c r="AQ148" s="88"/>
      <c r="AR148" s="244">
        <f>SUM(V148-AG148)</f>
        <v>0</v>
      </c>
      <c r="AS148" s="245"/>
      <c r="AT148" s="245"/>
      <c r="AU148" s="245"/>
      <c r="AV148" s="245"/>
      <c r="AW148" s="245"/>
      <c r="AX148" s="245"/>
      <c r="AY148" s="246"/>
      <c r="AZ148" s="88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</row>
    <row r="149" spans="1:76" s="45" customFormat="1" ht="4.5" customHeight="1" x14ac:dyDescent="0.3">
      <c r="B149" s="95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U149" s="96"/>
      <c r="V149" s="97"/>
      <c r="W149" s="97"/>
      <c r="X149" s="97"/>
      <c r="Y149" s="97"/>
      <c r="Z149" s="97"/>
      <c r="AA149" s="97"/>
      <c r="AB149" s="97"/>
      <c r="AC149" s="97"/>
      <c r="AD149" s="96"/>
      <c r="AE149" s="96"/>
      <c r="AF149" s="96"/>
      <c r="AG149" s="88"/>
      <c r="AH149" s="88"/>
      <c r="AI149" s="88"/>
      <c r="AJ149" s="88"/>
      <c r="AK149" s="88"/>
      <c r="AL149" s="88"/>
      <c r="AM149" s="88"/>
      <c r="AN149" s="88"/>
      <c r="AO149" s="96"/>
      <c r="AP149" s="96"/>
      <c r="AQ149" s="96"/>
      <c r="AR149" s="96"/>
      <c r="AS149" s="96"/>
      <c r="AT149" s="96"/>
      <c r="AU149" s="96"/>
      <c r="AV149" s="96"/>
      <c r="AW149" s="96"/>
      <c r="AX149" s="96"/>
      <c r="AY149" s="96"/>
      <c r="AZ149" s="96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</row>
    <row r="150" spans="1:76" s="16" customFormat="1" ht="12.75" customHeight="1" x14ac:dyDescent="0.3">
      <c r="A150" s="92"/>
      <c r="B150" s="87"/>
      <c r="C150" s="23"/>
      <c r="D150" s="105" t="s">
        <v>88</v>
      </c>
      <c r="E150" s="84"/>
      <c r="F150" s="84"/>
      <c r="G150" s="84"/>
      <c r="H150" s="84"/>
      <c r="I150" s="84"/>
      <c r="J150" s="84"/>
      <c r="K150" s="106"/>
      <c r="L150" s="106"/>
      <c r="M150" s="106"/>
      <c r="N150" s="106"/>
      <c r="O150" s="106"/>
      <c r="P150" s="106"/>
      <c r="Q150" s="106"/>
      <c r="R150" s="106"/>
      <c r="S150" s="106"/>
      <c r="T150" s="72"/>
      <c r="U150" s="88"/>
      <c r="V150" s="248">
        <f>'A - Devis prévisionnel'!V184:AC184</f>
        <v>0</v>
      </c>
      <c r="W150" s="249"/>
      <c r="X150" s="249"/>
      <c r="Y150" s="249"/>
      <c r="Z150" s="249"/>
      <c r="AA150" s="249"/>
      <c r="AB150" s="249"/>
      <c r="AC150" s="250"/>
      <c r="AD150" s="88"/>
      <c r="AE150" s="88"/>
      <c r="AF150" s="88"/>
      <c r="AG150" s="201">
        <v>0</v>
      </c>
      <c r="AH150" s="202"/>
      <c r="AI150" s="202"/>
      <c r="AJ150" s="202"/>
      <c r="AK150" s="202"/>
      <c r="AL150" s="202"/>
      <c r="AM150" s="202"/>
      <c r="AN150" s="203"/>
      <c r="AO150" s="88"/>
      <c r="AP150" s="88"/>
      <c r="AQ150" s="88"/>
      <c r="AR150" s="244">
        <f>SUM(V150-AG150)</f>
        <v>0</v>
      </c>
      <c r="AS150" s="245"/>
      <c r="AT150" s="245"/>
      <c r="AU150" s="245"/>
      <c r="AV150" s="245"/>
      <c r="AW150" s="245"/>
      <c r="AX150" s="245"/>
      <c r="AY150" s="246"/>
      <c r="AZ150" s="88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</row>
    <row r="151" spans="1:76" s="45" customFormat="1" ht="4.5" customHeight="1" x14ac:dyDescent="0.3">
      <c r="B151" s="95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U151" s="96"/>
      <c r="V151" s="97"/>
      <c r="W151" s="97"/>
      <c r="X151" s="97"/>
      <c r="Y151" s="97"/>
      <c r="Z151" s="97"/>
      <c r="AA151" s="97"/>
      <c r="AB151" s="97"/>
      <c r="AC151" s="97"/>
      <c r="AD151" s="96"/>
      <c r="AE151" s="96"/>
      <c r="AF151" s="96"/>
      <c r="AG151" s="96"/>
      <c r="AH151" s="96"/>
      <c r="AI151" s="96"/>
      <c r="AJ151" s="96"/>
      <c r="AK151" s="96"/>
      <c r="AL151" s="96"/>
      <c r="AM151" s="96"/>
      <c r="AN151" s="96"/>
      <c r="AO151" s="96"/>
      <c r="AP151" s="96"/>
      <c r="AQ151" s="96"/>
      <c r="AR151" s="96"/>
      <c r="AS151" s="96"/>
      <c r="AT151" s="96"/>
      <c r="AU151" s="96"/>
      <c r="AV151" s="96"/>
      <c r="AW151" s="96"/>
      <c r="AX151" s="96"/>
      <c r="AY151" s="96"/>
      <c r="AZ151" s="96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</row>
    <row r="152" spans="1:76" s="16" customFormat="1" ht="12.75" customHeight="1" x14ac:dyDescent="0.3">
      <c r="A152" s="92"/>
      <c r="B152" s="87"/>
      <c r="C152" s="23"/>
      <c r="D152" s="105" t="s">
        <v>177</v>
      </c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72"/>
      <c r="U152" s="88"/>
      <c r="V152" s="248">
        <f>'A - Devis prévisionnel'!V186:AC186</f>
        <v>0</v>
      </c>
      <c r="W152" s="249"/>
      <c r="X152" s="249"/>
      <c r="Y152" s="249"/>
      <c r="Z152" s="249"/>
      <c r="AA152" s="249"/>
      <c r="AB152" s="249"/>
      <c r="AC152" s="250"/>
      <c r="AD152" s="88"/>
      <c r="AE152" s="88"/>
      <c r="AF152" s="88"/>
      <c r="AG152" s="201">
        <v>0</v>
      </c>
      <c r="AH152" s="202"/>
      <c r="AI152" s="202"/>
      <c r="AJ152" s="202"/>
      <c r="AK152" s="202"/>
      <c r="AL152" s="202"/>
      <c r="AM152" s="202"/>
      <c r="AN152" s="203"/>
      <c r="AO152" s="88"/>
      <c r="AP152" s="88"/>
      <c r="AQ152" s="88"/>
      <c r="AR152" s="244">
        <f>SUM(V152-AG152)</f>
        <v>0</v>
      </c>
      <c r="AS152" s="245"/>
      <c r="AT152" s="245"/>
      <c r="AU152" s="245"/>
      <c r="AV152" s="245"/>
      <c r="AW152" s="245"/>
      <c r="AX152" s="245"/>
      <c r="AY152" s="246"/>
      <c r="AZ152" s="88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</row>
    <row r="153" spans="1:76" s="45" customFormat="1" ht="4.5" customHeight="1" x14ac:dyDescent="0.3">
      <c r="B153" s="95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U153" s="96"/>
      <c r="V153" s="97"/>
      <c r="W153" s="97"/>
      <c r="X153" s="97"/>
      <c r="Y153" s="97"/>
      <c r="Z153" s="97"/>
      <c r="AA153" s="97"/>
      <c r="AB153" s="97"/>
      <c r="AC153" s="97"/>
      <c r="AD153" s="96"/>
      <c r="AE153" s="96"/>
      <c r="AF153" s="96"/>
      <c r="AG153" s="96"/>
      <c r="AH153" s="96"/>
      <c r="AI153" s="96"/>
      <c r="AJ153" s="96"/>
      <c r="AK153" s="96"/>
      <c r="AL153" s="96"/>
      <c r="AM153" s="96"/>
      <c r="AN153" s="96"/>
      <c r="AO153" s="96"/>
      <c r="AP153" s="96"/>
      <c r="AQ153" s="96"/>
      <c r="AR153" s="96"/>
      <c r="AS153" s="96"/>
      <c r="AT153" s="96"/>
      <c r="AU153" s="96"/>
      <c r="AV153" s="96"/>
      <c r="AW153" s="96"/>
      <c r="AX153" s="96"/>
      <c r="AY153" s="96"/>
      <c r="AZ153" s="96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</row>
    <row r="154" spans="1:76" s="16" customFormat="1" ht="12.75" customHeight="1" x14ac:dyDescent="0.3">
      <c r="A154" s="92"/>
      <c r="B154" s="87"/>
      <c r="C154" s="23"/>
      <c r="D154" s="105" t="s">
        <v>89</v>
      </c>
      <c r="E154" s="84"/>
      <c r="F154" s="84"/>
      <c r="G154" s="84"/>
      <c r="H154" s="84"/>
      <c r="I154" s="84"/>
      <c r="J154" s="84"/>
      <c r="K154" s="106"/>
      <c r="L154" s="106"/>
      <c r="M154" s="106"/>
      <c r="N154" s="106"/>
      <c r="O154" s="106"/>
      <c r="P154" s="106"/>
      <c r="Q154" s="106"/>
      <c r="R154" s="106"/>
      <c r="S154" s="106"/>
      <c r="T154" s="72"/>
      <c r="U154" s="88"/>
      <c r="V154" s="248">
        <f>'A - Devis prévisionnel'!V188:AC188</f>
        <v>0</v>
      </c>
      <c r="W154" s="249"/>
      <c r="X154" s="249"/>
      <c r="Y154" s="249"/>
      <c r="Z154" s="249"/>
      <c r="AA154" s="249"/>
      <c r="AB154" s="249"/>
      <c r="AC154" s="250"/>
      <c r="AD154" s="88"/>
      <c r="AE154" s="88"/>
      <c r="AF154" s="88"/>
      <c r="AG154" s="201">
        <v>0</v>
      </c>
      <c r="AH154" s="202"/>
      <c r="AI154" s="202"/>
      <c r="AJ154" s="202"/>
      <c r="AK154" s="202"/>
      <c r="AL154" s="202"/>
      <c r="AM154" s="202"/>
      <c r="AN154" s="203"/>
      <c r="AO154" s="88"/>
      <c r="AP154" s="88"/>
      <c r="AQ154" s="88"/>
      <c r="AR154" s="244">
        <f>SUM(V154-AG154)</f>
        <v>0</v>
      </c>
      <c r="AS154" s="245"/>
      <c r="AT154" s="245"/>
      <c r="AU154" s="245"/>
      <c r="AV154" s="245"/>
      <c r="AW154" s="245"/>
      <c r="AX154" s="245"/>
      <c r="AY154" s="246"/>
      <c r="AZ154" s="88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</row>
    <row r="155" spans="1:76" s="45" customFormat="1" ht="4.5" customHeight="1" x14ac:dyDescent="0.3">
      <c r="B155" s="95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U155" s="96"/>
      <c r="V155" s="97"/>
      <c r="W155" s="97"/>
      <c r="X155" s="97"/>
      <c r="Y155" s="97"/>
      <c r="Z155" s="97"/>
      <c r="AA155" s="97"/>
      <c r="AB155" s="97"/>
      <c r="AC155" s="97"/>
      <c r="AD155" s="96"/>
      <c r="AE155" s="96"/>
      <c r="AF155" s="96"/>
      <c r="AG155" s="96"/>
      <c r="AH155" s="96"/>
      <c r="AI155" s="96"/>
      <c r="AJ155" s="96"/>
      <c r="AK155" s="96"/>
      <c r="AL155" s="96"/>
      <c r="AM155" s="96"/>
      <c r="AN155" s="96"/>
      <c r="AO155" s="96"/>
      <c r="AP155" s="96"/>
      <c r="AQ155" s="96"/>
      <c r="AR155" s="96"/>
      <c r="AS155" s="96"/>
      <c r="AT155" s="96"/>
      <c r="AU155" s="96"/>
      <c r="AV155" s="96"/>
      <c r="AW155" s="96"/>
      <c r="AX155" s="96"/>
      <c r="AY155" s="96"/>
      <c r="AZ155" s="96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</row>
    <row r="156" spans="1:76" s="16" customFormat="1" ht="12.75" customHeight="1" x14ac:dyDescent="0.3">
      <c r="A156" s="92"/>
      <c r="B156" s="87"/>
      <c r="C156" s="23"/>
      <c r="D156" s="105" t="s">
        <v>197</v>
      </c>
      <c r="E156" s="84"/>
      <c r="F156" s="84"/>
      <c r="G156" s="84"/>
      <c r="H156" s="84"/>
      <c r="I156" s="84"/>
      <c r="J156" s="84"/>
      <c r="K156" s="106"/>
      <c r="L156" s="106"/>
      <c r="M156" s="106"/>
      <c r="N156" s="106"/>
      <c r="O156" s="106"/>
      <c r="P156" s="106"/>
      <c r="Q156" s="106"/>
      <c r="R156" s="106"/>
      <c r="S156" s="106"/>
      <c r="T156" s="72"/>
      <c r="U156" s="88"/>
      <c r="V156" s="248">
        <f>'A - Devis prévisionnel'!V190:AC190</f>
        <v>0</v>
      </c>
      <c r="W156" s="249"/>
      <c r="X156" s="249"/>
      <c r="Y156" s="249"/>
      <c r="Z156" s="249"/>
      <c r="AA156" s="249"/>
      <c r="AB156" s="249"/>
      <c r="AC156" s="250"/>
      <c r="AD156" s="88"/>
      <c r="AE156" s="88"/>
      <c r="AF156" s="88"/>
      <c r="AG156" s="201">
        <v>0</v>
      </c>
      <c r="AH156" s="202"/>
      <c r="AI156" s="202"/>
      <c r="AJ156" s="202"/>
      <c r="AK156" s="202"/>
      <c r="AL156" s="202"/>
      <c r="AM156" s="202"/>
      <c r="AN156" s="203"/>
      <c r="AO156" s="88"/>
      <c r="AP156" s="88"/>
      <c r="AQ156" s="88"/>
      <c r="AR156" s="244">
        <f>SUM(V156-AG156)</f>
        <v>0</v>
      </c>
      <c r="AS156" s="245"/>
      <c r="AT156" s="245"/>
      <c r="AU156" s="245"/>
      <c r="AV156" s="245"/>
      <c r="AW156" s="245"/>
      <c r="AX156" s="245"/>
      <c r="AY156" s="246"/>
      <c r="AZ156" s="88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</row>
    <row r="157" spans="1:76" s="45" customFormat="1" ht="4.5" customHeight="1" x14ac:dyDescent="0.3">
      <c r="B157" s="95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U157" s="96"/>
      <c r="V157" s="97"/>
      <c r="W157" s="97"/>
      <c r="X157" s="97"/>
      <c r="Y157" s="97"/>
      <c r="Z157" s="97"/>
      <c r="AA157" s="97"/>
      <c r="AB157" s="97"/>
      <c r="AC157" s="97"/>
      <c r="AD157" s="96"/>
      <c r="AE157" s="96"/>
      <c r="AF157" s="96"/>
      <c r="AG157" s="96"/>
      <c r="AH157" s="96"/>
      <c r="AI157" s="96"/>
      <c r="AJ157" s="96"/>
      <c r="AK157" s="96"/>
      <c r="AL157" s="96"/>
      <c r="AM157" s="96"/>
      <c r="AN157" s="96"/>
      <c r="AO157" s="96"/>
      <c r="AP157" s="96"/>
      <c r="AQ157" s="96"/>
      <c r="AR157" s="96"/>
      <c r="AS157" s="96"/>
      <c r="AT157" s="96"/>
      <c r="AU157" s="96"/>
      <c r="AV157" s="96"/>
      <c r="AW157" s="96"/>
      <c r="AX157" s="96"/>
      <c r="AY157" s="96"/>
      <c r="AZ157" s="96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</row>
    <row r="158" spans="1:76" s="16" customFormat="1" ht="12.75" customHeight="1" x14ac:dyDescent="0.3">
      <c r="A158" s="92"/>
      <c r="B158" s="87"/>
      <c r="C158" s="23"/>
      <c r="D158" s="105" t="s">
        <v>91</v>
      </c>
      <c r="E158" s="84"/>
      <c r="F158" s="84"/>
      <c r="G158" s="84"/>
      <c r="H158" s="84"/>
      <c r="I158" s="84"/>
      <c r="J158" s="84"/>
      <c r="K158" s="106"/>
      <c r="L158" s="106"/>
      <c r="M158" s="106"/>
      <c r="N158" s="106"/>
      <c r="O158" s="106"/>
      <c r="P158" s="106"/>
      <c r="Q158" s="106"/>
      <c r="R158" s="106"/>
      <c r="S158" s="106"/>
      <c r="T158" s="72"/>
      <c r="U158" s="88"/>
      <c r="V158" s="248">
        <f>'A - Devis prévisionnel'!V192:AC192</f>
        <v>0</v>
      </c>
      <c r="W158" s="249"/>
      <c r="X158" s="249"/>
      <c r="Y158" s="249"/>
      <c r="Z158" s="249"/>
      <c r="AA158" s="249"/>
      <c r="AB158" s="249"/>
      <c r="AC158" s="250"/>
      <c r="AD158" s="88"/>
      <c r="AE158" s="88"/>
      <c r="AF158" s="88"/>
      <c r="AG158" s="201">
        <v>0</v>
      </c>
      <c r="AH158" s="202"/>
      <c r="AI158" s="202"/>
      <c r="AJ158" s="202"/>
      <c r="AK158" s="202"/>
      <c r="AL158" s="202"/>
      <c r="AM158" s="202"/>
      <c r="AN158" s="203"/>
      <c r="AO158" s="88"/>
      <c r="AP158" s="88"/>
      <c r="AQ158" s="88"/>
      <c r="AR158" s="244">
        <f>SUM(V158-AG158)</f>
        <v>0</v>
      </c>
      <c r="AS158" s="245"/>
      <c r="AT158" s="245"/>
      <c r="AU158" s="245"/>
      <c r="AV158" s="245"/>
      <c r="AW158" s="245"/>
      <c r="AX158" s="245"/>
      <c r="AY158" s="246"/>
      <c r="AZ158" s="88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</row>
    <row r="159" spans="1:76" s="45" customFormat="1" ht="4.5" customHeight="1" x14ac:dyDescent="0.3">
      <c r="B159" s="95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U159" s="96"/>
      <c r="V159" s="97"/>
      <c r="W159" s="97"/>
      <c r="X159" s="97"/>
      <c r="Y159" s="97"/>
      <c r="Z159" s="97"/>
      <c r="AA159" s="97"/>
      <c r="AB159" s="97"/>
      <c r="AC159" s="97"/>
      <c r="AD159" s="96"/>
      <c r="AE159" s="96"/>
      <c r="AF159" s="96"/>
      <c r="AG159" s="96"/>
      <c r="AH159" s="96"/>
      <c r="AI159" s="96"/>
      <c r="AJ159" s="96"/>
      <c r="AK159" s="96"/>
      <c r="AL159" s="96"/>
      <c r="AM159" s="96"/>
      <c r="AN159" s="96"/>
      <c r="AO159" s="96"/>
      <c r="AP159" s="96"/>
      <c r="AQ159" s="96"/>
      <c r="AR159" s="96"/>
      <c r="AS159" s="96"/>
      <c r="AT159" s="96"/>
      <c r="AU159" s="96"/>
      <c r="AV159" s="96"/>
      <c r="AW159" s="96"/>
      <c r="AX159" s="96"/>
      <c r="AY159" s="96"/>
      <c r="AZ159" s="96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</row>
    <row r="160" spans="1:76" s="16" customFormat="1" ht="12.75" customHeight="1" x14ac:dyDescent="0.3">
      <c r="A160" s="92"/>
      <c r="B160" s="87"/>
      <c r="C160" s="23"/>
      <c r="D160" s="247" t="str">
        <f>'A - Devis prévisionnel'!D194:S194</f>
        <v>Autres (précisez)</v>
      </c>
      <c r="E160" s="247"/>
      <c r="F160" s="247"/>
      <c r="G160" s="247"/>
      <c r="H160" s="247"/>
      <c r="I160" s="247"/>
      <c r="J160" s="247"/>
      <c r="K160" s="247"/>
      <c r="L160" s="247"/>
      <c r="M160" s="247"/>
      <c r="N160" s="247"/>
      <c r="O160" s="247"/>
      <c r="P160" s="247"/>
      <c r="Q160" s="247"/>
      <c r="R160" s="247"/>
      <c r="S160" s="247"/>
      <c r="T160" s="72"/>
      <c r="U160" s="88"/>
      <c r="V160" s="248">
        <f>'A - Devis prévisionnel'!V194:AC194</f>
        <v>0</v>
      </c>
      <c r="W160" s="249"/>
      <c r="X160" s="249"/>
      <c r="Y160" s="249"/>
      <c r="Z160" s="249"/>
      <c r="AA160" s="249"/>
      <c r="AB160" s="249"/>
      <c r="AC160" s="250"/>
      <c r="AD160" s="88"/>
      <c r="AE160" s="88"/>
      <c r="AF160" s="88"/>
      <c r="AG160" s="201">
        <v>0</v>
      </c>
      <c r="AH160" s="202"/>
      <c r="AI160" s="202"/>
      <c r="AJ160" s="202"/>
      <c r="AK160" s="202"/>
      <c r="AL160" s="202"/>
      <c r="AM160" s="202"/>
      <c r="AN160" s="203"/>
      <c r="AO160" s="88"/>
      <c r="AP160" s="88"/>
      <c r="AQ160" s="88"/>
      <c r="AR160" s="244">
        <f>SUM(V160-AG160)</f>
        <v>0</v>
      </c>
      <c r="AS160" s="245"/>
      <c r="AT160" s="245"/>
      <c r="AU160" s="245"/>
      <c r="AV160" s="245"/>
      <c r="AW160" s="245"/>
      <c r="AX160" s="245"/>
      <c r="AY160" s="246"/>
      <c r="AZ160" s="88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</row>
    <row r="161" spans="1:76" s="16" customFormat="1" ht="5.25" customHeight="1" x14ac:dyDescent="0.3">
      <c r="A161" s="72"/>
      <c r="B161" s="72"/>
      <c r="C161" s="72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2"/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</row>
    <row r="162" spans="1:76" s="16" customFormat="1" ht="12.75" customHeight="1" x14ac:dyDescent="0.3">
      <c r="A162" s="92"/>
      <c r="B162" s="87"/>
      <c r="C162" s="23"/>
      <c r="D162" s="193" t="s">
        <v>178</v>
      </c>
      <c r="E162" s="193"/>
      <c r="F162" s="193"/>
      <c r="G162" s="193"/>
      <c r="H162" s="193"/>
      <c r="I162" s="193"/>
      <c r="J162" s="193"/>
      <c r="K162" s="193"/>
      <c r="L162" s="193"/>
      <c r="M162" s="193"/>
      <c r="N162" s="193"/>
      <c r="O162" s="193"/>
      <c r="P162" s="193"/>
      <c r="Q162" s="193"/>
      <c r="R162" s="193"/>
      <c r="S162" s="193"/>
      <c r="T162" s="72"/>
      <c r="U162" s="114"/>
      <c r="V162" s="177">
        <f>SUM(V146:AC160)</f>
        <v>0</v>
      </c>
      <c r="W162" s="178"/>
      <c r="X162" s="178"/>
      <c r="Y162" s="178"/>
      <c r="Z162" s="178"/>
      <c r="AA162" s="178"/>
      <c r="AB162" s="178"/>
      <c r="AC162" s="179"/>
      <c r="AD162" s="88"/>
      <c r="AE162" s="88"/>
      <c r="AF162" s="114"/>
      <c r="AG162" s="177">
        <f>SUM(AG146:AN160)</f>
        <v>0</v>
      </c>
      <c r="AH162" s="178"/>
      <c r="AI162" s="178"/>
      <c r="AJ162" s="178"/>
      <c r="AK162" s="178"/>
      <c r="AL162" s="178"/>
      <c r="AM162" s="178"/>
      <c r="AN162" s="179"/>
      <c r="AO162" s="88"/>
      <c r="AP162" s="88"/>
      <c r="AQ162" s="88"/>
      <c r="AR162" s="171">
        <f>SUM(V162-AG162)</f>
        <v>0</v>
      </c>
      <c r="AS162" s="172"/>
      <c r="AT162" s="172"/>
      <c r="AU162" s="172"/>
      <c r="AV162" s="172"/>
      <c r="AW162" s="172"/>
      <c r="AX162" s="172"/>
      <c r="AY162" s="173"/>
      <c r="AZ162" s="88"/>
      <c r="BB162" s="230"/>
      <c r="BC162" s="230"/>
      <c r="BD162" s="230"/>
      <c r="BE162" s="230"/>
      <c r="BF162" s="230"/>
      <c r="BG162" s="230"/>
      <c r="BH162" s="230"/>
      <c r="BI162" s="230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</row>
    <row r="163" spans="1:76" s="45" customFormat="1" ht="5.25" customHeight="1" x14ac:dyDescent="0.3">
      <c r="A163" s="46"/>
      <c r="B163" s="47"/>
      <c r="C163" s="4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46"/>
      <c r="U163" s="50"/>
      <c r="V163" s="51"/>
      <c r="W163" s="51"/>
      <c r="X163" s="51"/>
      <c r="Y163" s="51"/>
      <c r="Z163" s="51"/>
      <c r="AA163" s="51"/>
      <c r="AB163" s="51"/>
      <c r="AC163" s="51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96"/>
      <c r="AZ163" s="96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</row>
    <row r="164" spans="1:76" s="16" customFormat="1" ht="5.25" customHeight="1" x14ac:dyDescent="0.3">
      <c r="A164" s="48"/>
      <c r="B164" s="48"/>
      <c r="C164" s="48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48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  <c r="AU164" s="49"/>
      <c r="AV164" s="49"/>
      <c r="AW164" s="49"/>
      <c r="AX164" s="49"/>
      <c r="AY164" s="49"/>
      <c r="AZ164" s="49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</row>
    <row r="165" spans="1:76" s="85" customFormat="1" ht="26.25" customHeight="1" x14ac:dyDescent="0.3">
      <c r="A165" s="75"/>
      <c r="B165" s="74"/>
      <c r="C165" s="53"/>
      <c r="D165" s="167" t="s">
        <v>179</v>
      </c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09"/>
      <c r="U165" s="110"/>
      <c r="V165" s="181">
        <f>SUM(V152:AC160)</f>
        <v>0</v>
      </c>
      <c r="W165" s="182"/>
      <c r="X165" s="182"/>
      <c r="Y165" s="182"/>
      <c r="Z165" s="182"/>
      <c r="AA165" s="182"/>
      <c r="AB165" s="182"/>
      <c r="AC165" s="183"/>
      <c r="AD165" s="110"/>
      <c r="AE165" s="110"/>
      <c r="AF165" s="110"/>
      <c r="AG165" s="181">
        <f>SUM(AG152:AN160)</f>
        <v>0</v>
      </c>
      <c r="AH165" s="182"/>
      <c r="AI165" s="182"/>
      <c r="AJ165" s="182"/>
      <c r="AK165" s="182"/>
      <c r="AL165" s="182"/>
      <c r="AM165" s="182"/>
      <c r="AN165" s="183"/>
      <c r="AO165" s="110"/>
      <c r="AP165" s="110"/>
      <c r="AQ165" s="110"/>
      <c r="AR165" s="260">
        <f>SUM(V165-AG165)</f>
        <v>0</v>
      </c>
      <c r="AS165" s="261"/>
      <c r="AT165" s="261"/>
      <c r="AU165" s="261"/>
      <c r="AV165" s="261"/>
      <c r="AW165" s="261"/>
      <c r="AX165" s="261"/>
      <c r="AY165" s="262"/>
      <c r="AZ165" s="88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</row>
    <row r="166" spans="1:76" s="45" customFormat="1" ht="5.25" customHeight="1" x14ac:dyDescent="0.3">
      <c r="A166" s="46"/>
      <c r="B166" s="47"/>
      <c r="C166" s="4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46"/>
      <c r="U166" s="50"/>
      <c r="V166" s="51"/>
      <c r="W166" s="51"/>
      <c r="X166" s="51"/>
      <c r="Y166" s="51"/>
      <c r="Z166" s="51"/>
      <c r="AA166" s="51"/>
      <c r="AB166" s="51"/>
      <c r="AC166" s="51"/>
      <c r="AD166" s="51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</row>
    <row r="167" spans="1:76" s="16" customFormat="1" ht="12.75" customHeight="1" x14ac:dyDescent="0.3">
      <c r="A167" s="116"/>
      <c r="B167" s="116"/>
      <c r="C167" s="116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</row>
    <row r="168" spans="1:76" s="45" customFormat="1" ht="4.5" customHeight="1" x14ac:dyDescent="0.3">
      <c r="A168" s="100"/>
      <c r="B168" s="101"/>
      <c r="C168" s="10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00"/>
      <c r="U168" s="102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2"/>
      <c r="AF168" s="102"/>
      <c r="AG168" s="102"/>
      <c r="AH168" s="102"/>
      <c r="AI168" s="102"/>
      <c r="AJ168" s="102"/>
      <c r="AK168" s="102"/>
      <c r="AL168" s="102"/>
      <c r="AM168" s="102"/>
      <c r="AN168" s="102"/>
      <c r="AO168" s="102"/>
      <c r="AP168" s="102"/>
      <c r="AQ168" s="102"/>
      <c r="AR168" s="102"/>
      <c r="AS168" s="102"/>
      <c r="AT168" s="102"/>
      <c r="AU168" s="102"/>
      <c r="AV168" s="102"/>
      <c r="AW168" s="102"/>
      <c r="AX168" s="102"/>
      <c r="AY168" s="102"/>
      <c r="AZ168" s="102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</row>
    <row r="169" spans="1:76" s="16" customFormat="1" ht="16.5" customHeight="1" x14ac:dyDescent="0.3">
      <c r="A169" s="75"/>
      <c r="B169" s="74" t="s">
        <v>92</v>
      </c>
      <c r="C169" s="53" t="s">
        <v>16</v>
      </c>
      <c r="D169" s="180" t="s">
        <v>180</v>
      </c>
      <c r="E169" s="180"/>
      <c r="F169" s="180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  <c r="R169" s="180"/>
      <c r="S169" s="180"/>
      <c r="T169" s="72"/>
      <c r="U169" s="88"/>
      <c r="V169" s="174" t="s">
        <v>56</v>
      </c>
      <c r="W169" s="175"/>
      <c r="X169" s="175"/>
      <c r="Y169" s="175"/>
      <c r="Z169" s="175"/>
      <c r="AA169" s="175"/>
      <c r="AB169" s="175"/>
      <c r="AC169" s="176"/>
      <c r="AD169" s="104"/>
      <c r="AE169" s="104"/>
      <c r="AF169" s="88"/>
      <c r="AG169" s="174" t="s">
        <v>144</v>
      </c>
      <c r="AH169" s="175"/>
      <c r="AI169" s="175"/>
      <c r="AJ169" s="175"/>
      <c r="AK169" s="175"/>
      <c r="AL169" s="175"/>
      <c r="AM169" s="175"/>
      <c r="AN169" s="176"/>
      <c r="AO169" s="88"/>
      <c r="AP169" s="88"/>
      <c r="AQ169" s="88"/>
      <c r="AR169" s="174" t="s">
        <v>141</v>
      </c>
      <c r="AS169" s="175"/>
      <c r="AT169" s="175"/>
      <c r="AU169" s="175"/>
      <c r="AV169" s="175"/>
      <c r="AW169" s="175"/>
      <c r="AX169" s="175"/>
      <c r="AY169" s="176"/>
      <c r="AZ169" s="88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</row>
    <row r="170" spans="1:76" s="45" customFormat="1" ht="4.5" customHeight="1" x14ac:dyDescent="0.3">
      <c r="B170" s="95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U170" s="96"/>
      <c r="V170" s="97"/>
      <c r="W170" s="97"/>
      <c r="X170" s="97"/>
      <c r="Y170" s="97"/>
      <c r="Z170" s="97"/>
      <c r="AA170" s="97"/>
      <c r="AB170" s="97"/>
      <c r="AC170" s="97"/>
      <c r="AD170" s="97"/>
      <c r="AE170" s="96"/>
      <c r="AF170" s="96"/>
      <c r="AG170" s="96"/>
      <c r="AH170" s="96"/>
      <c r="AI170" s="96"/>
      <c r="AJ170" s="96"/>
      <c r="AK170" s="96"/>
      <c r="AL170" s="96"/>
      <c r="AM170" s="96"/>
      <c r="AN170" s="96"/>
      <c r="AO170" s="96"/>
      <c r="AP170" s="96"/>
      <c r="AQ170" s="96"/>
      <c r="AR170" s="96"/>
      <c r="AS170" s="96"/>
      <c r="AT170" s="96"/>
      <c r="AU170" s="96"/>
      <c r="AV170" s="96"/>
      <c r="AW170" s="96"/>
      <c r="AX170" s="96"/>
      <c r="AY170" s="96"/>
      <c r="AZ170" s="96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</row>
    <row r="171" spans="1:76" s="16" customFormat="1" ht="12.75" customHeight="1" x14ac:dyDescent="0.3">
      <c r="A171" s="92"/>
      <c r="D171" s="105" t="s">
        <v>93</v>
      </c>
      <c r="E171" s="84"/>
      <c r="F171" s="84"/>
      <c r="G171" s="84"/>
      <c r="H171" s="84"/>
      <c r="I171" s="84"/>
      <c r="J171" s="84"/>
      <c r="K171" s="106"/>
      <c r="L171" s="106"/>
      <c r="M171" s="106"/>
      <c r="N171" s="106"/>
      <c r="O171" s="106"/>
      <c r="P171" s="106"/>
      <c r="Q171" s="106"/>
      <c r="R171" s="106"/>
      <c r="S171" s="106"/>
      <c r="T171" s="72"/>
      <c r="U171" s="88"/>
      <c r="V171" s="248">
        <f>'A - Devis prévisionnel'!V205:AC205</f>
        <v>0</v>
      </c>
      <c r="W171" s="249"/>
      <c r="X171" s="249"/>
      <c r="Y171" s="249"/>
      <c r="Z171" s="249"/>
      <c r="AA171" s="249"/>
      <c r="AB171" s="249"/>
      <c r="AC171" s="250"/>
      <c r="AD171" s="88"/>
      <c r="AE171" s="88"/>
      <c r="AF171" s="88"/>
      <c r="AG171" s="201">
        <v>0</v>
      </c>
      <c r="AH171" s="202"/>
      <c r="AI171" s="202"/>
      <c r="AJ171" s="202"/>
      <c r="AK171" s="202"/>
      <c r="AL171" s="202"/>
      <c r="AM171" s="202"/>
      <c r="AN171" s="203"/>
      <c r="AO171" s="88"/>
      <c r="AP171" s="88"/>
      <c r="AQ171" s="88"/>
      <c r="AR171" s="244">
        <f>SUM(V171-AG171)</f>
        <v>0</v>
      </c>
      <c r="AS171" s="245"/>
      <c r="AT171" s="245"/>
      <c r="AU171" s="245"/>
      <c r="AV171" s="245"/>
      <c r="AW171" s="245"/>
      <c r="AX171" s="245"/>
      <c r="AY171" s="246"/>
      <c r="AZ171" s="88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</row>
    <row r="172" spans="1:76" s="45" customFormat="1" ht="4.5" customHeight="1" x14ac:dyDescent="0.3">
      <c r="B172" s="95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U172" s="96"/>
      <c r="V172" s="97"/>
      <c r="W172" s="97"/>
      <c r="X172" s="97"/>
      <c r="Y172" s="97"/>
      <c r="Z172" s="97"/>
      <c r="AA172" s="97"/>
      <c r="AB172" s="97"/>
      <c r="AC172" s="97"/>
      <c r="AD172" s="96"/>
      <c r="AE172" s="96"/>
      <c r="AF172" s="96"/>
      <c r="AG172" s="88"/>
      <c r="AH172" s="88"/>
      <c r="AI172" s="88"/>
      <c r="AJ172" s="88"/>
      <c r="AK172" s="88"/>
      <c r="AL172" s="88"/>
      <c r="AM172" s="88"/>
      <c r="AN172" s="88"/>
      <c r="AO172" s="96"/>
      <c r="AP172" s="96"/>
      <c r="AQ172" s="96"/>
      <c r="AR172" s="96"/>
      <c r="AS172" s="96"/>
      <c r="AT172" s="96"/>
      <c r="AU172" s="96"/>
      <c r="AV172" s="96"/>
      <c r="AW172" s="96"/>
      <c r="AX172" s="96"/>
      <c r="AY172" s="96"/>
      <c r="AZ172" s="96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</row>
    <row r="173" spans="1:76" s="16" customFormat="1" ht="12.75" customHeight="1" x14ac:dyDescent="0.3">
      <c r="A173" s="92"/>
      <c r="B173" s="87"/>
      <c r="C173" s="23"/>
      <c r="D173" s="105" t="s">
        <v>94</v>
      </c>
      <c r="E173" s="84"/>
      <c r="F173" s="84"/>
      <c r="G173" s="84"/>
      <c r="H173" s="84"/>
      <c r="I173" s="84"/>
      <c r="J173" s="84"/>
      <c r="K173" s="106"/>
      <c r="L173" s="106"/>
      <c r="M173" s="106"/>
      <c r="N173" s="106"/>
      <c r="O173" s="106"/>
      <c r="P173" s="106"/>
      <c r="Q173" s="106"/>
      <c r="R173" s="106"/>
      <c r="S173" s="106"/>
      <c r="T173" s="72"/>
      <c r="U173" s="88"/>
      <c r="V173" s="248">
        <f>'A - Devis prévisionnel'!V207:AC207</f>
        <v>0</v>
      </c>
      <c r="W173" s="249"/>
      <c r="X173" s="249"/>
      <c r="Y173" s="249"/>
      <c r="Z173" s="249"/>
      <c r="AA173" s="249"/>
      <c r="AB173" s="249"/>
      <c r="AC173" s="250"/>
      <c r="AD173" s="88"/>
      <c r="AE173" s="88"/>
      <c r="AF173" s="88"/>
      <c r="AG173" s="201">
        <v>0</v>
      </c>
      <c r="AH173" s="202"/>
      <c r="AI173" s="202"/>
      <c r="AJ173" s="202"/>
      <c r="AK173" s="202"/>
      <c r="AL173" s="202"/>
      <c r="AM173" s="202"/>
      <c r="AN173" s="203"/>
      <c r="AO173" s="88"/>
      <c r="AP173" s="88"/>
      <c r="AQ173" s="88"/>
      <c r="AR173" s="244">
        <f>SUM(V173-AG173)</f>
        <v>0</v>
      </c>
      <c r="AS173" s="245"/>
      <c r="AT173" s="245"/>
      <c r="AU173" s="245"/>
      <c r="AV173" s="245"/>
      <c r="AW173" s="245"/>
      <c r="AX173" s="245"/>
      <c r="AY173" s="246"/>
      <c r="AZ173" s="88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</row>
    <row r="174" spans="1:76" s="45" customFormat="1" ht="4.5" customHeight="1" x14ac:dyDescent="0.3">
      <c r="B174" s="95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U174" s="96"/>
      <c r="V174" s="97"/>
      <c r="W174" s="97"/>
      <c r="X174" s="97"/>
      <c r="Y174" s="97"/>
      <c r="Z174" s="97"/>
      <c r="AA174" s="97"/>
      <c r="AB174" s="97"/>
      <c r="AC174" s="97"/>
      <c r="AD174" s="96"/>
      <c r="AE174" s="96"/>
      <c r="AF174" s="96"/>
      <c r="AG174" s="88"/>
      <c r="AH174" s="88"/>
      <c r="AI174" s="88"/>
      <c r="AJ174" s="88"/>
      <c r="AK174" s="88"/>
      <c r="AL174" s="88"/>
      <c r="AM174" s="88"/>
      <c r="AN174" s="88"/>
      <c r="AO174" s="96"/>
      <c r="AP174" s="96"/>
      <c r="AQ174" s="96"/>
      <c r="AR174" s="96"/>
      <c r="AS174" s="96"/>
      <c r="AT174" s="96"/>
      <c r="AU174" s="96"/>
      <c r="AV174" s="96"/>
      <c r="AW174" s="96"/>
      <c r="AX174" s="96"/>
      <c r="AY174" s="96"/>
      <c r="AZ174" s="96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</row>
    <row r="175" spans="1:76" s="16" customFormat="1" ht="13.5" customHeight="1" x14ac:dyDescent="0.3">
      <c r="A175" s="92"/>
      <c r="B175" s="87"/>
      <c r="C175" s="23"/>
      <c r="D175" s="105" t="s">
        <v>95</v>
      </c>
      <c r="E175" s="84"/>
      <c r="F175" s="84"/>
      <c r="G175" s="84"/>
      <c r="H175" s="84"/>
      <c r="I175" s="84"/>
      <c r="J175" s="84"/>
      <c r="K175" s="106"/>
      <c r="L175" s="106"/>
      <c r="M175" s="106"/>
      <c r="N175" s="106"/>
      <c r="O175" s="106"/>
      <c r="P175" s="106"/>
      <c r="Q175" s="106"/>
      <c r="R175" s="106"/>
      <c r="S175" s="106"/>
      <c r="T175" s="72"/>
      <c r="U175" s="88"/>
      <c r="V175" s="248">
        <f>'A - Devis prévisionnel'!V209:AC209</f>
        <v>0</v>
      </c>
      <c r="W175" s="249"/>
      <c r="X175" s="249"/>
      <c r="Y175" s="249"/>
      <c r="Z175" s="249"/>
      <c r="AA175" s="249"/>
      <c r="AB175" s="249"/>
      <c r="AC175" s="250"/>
      <c r="AD175" s="88"/>
      <c r="AE175" s="88"/>
      <c r="AF175" s="88"/>
      <c r="AG175" s="201">
        <v>0</v>
      </c>
      <c r="AH175" s="202"/>
      <c r="AI175" s="202"/>
      <c r="AJ175" s="202"/>
      <c r="AK175" s="202"/>
      <c r="AL175" s="202"/>
      <c r="AM175" s="202"/>
      <c r="AN175" s="203"/>
      <c r="AO175" s="88"/>
      <c r="AP175" s="88"/>
      <c r="AQ175" s="88"/>
      <c r="AR175" s="244">
        <f>SUM(V175-AG175)</f>
        <v>0</v>
      </c>
      <c r="AS175" s="245"/>
      <c r="AT175" s="245"/>
      <c r="AU175" s="245"/>
      <c r="AV175" s="245"/>
      <c r="AW175" s="245"/>
      <c r="AX175" s="245"/>
      <c r="AY175" s="246"/>
      <c r="AZ175" s="88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</row>
    <row r="176" spans="1:76" s="45" customFormat="1" ht="4.5" customHeight="1" x14ac:dyDescent="0.3">
      <c r="B176" s="95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U176" s="96"/>
      <c r="V176" s="97"/>
      <c r="W176" s="97"/>
      <c r="X176" s="97"/>
      <c r="Y176" s="97"/>
      <c r="Z176" s="97"/>
      <c r="AA176" s="97"/>
      <c r="AB176" s="97"/>
      <c r="AC176" s="97"/>
      <c r="AD176" s="96"/>
      <c r="AE176" s="96"/>
      <c r="AF176" s="96"/>
      <c r="AG176" s="88"/>
      <c r="AH176" s="88"/>
      <c r="AI176" s="88"/>
      <c r="AJ176" s="88"/>
      <c r="AK176" s="88"/>
      <c r="AL176" s="88"/>
      <c r="AM176" s="88"/>
      <c r="AN176" s="88"/>
      <c r="AO176" s="96"/>
      <c r="AP176" s="96"/>
      <c r="AQ176" s="96"/>
      <c r="AR176" s="96"/>
      <c r="AS176" s="96"/>
      <c r="AT176" s="96"/>
      <c r="AU176" s="96"/>
      <c r="AV176" s="96"/>
      <c r="AW176" s="96"/>
      <c r="AX176" s="96"/>
      <c r="AY176" s="96"/>
      <c r="AZ176" s="96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</row>
    <row r="177" spans="1:76" s="16" customFormat="1" ht="12.75" customHeight="1" x14ac:dyDescent="0.3">
      <c r="A177" s="92"/>
      <c r="B177" s="87"/>
      <c r="C177" s="23"/>
      <c r="D177" s="105" t="s">
        <v>96</v>
      </c>
      <c r="E177" s="84"/>
      <c r="F177" s="84"/>
      <c r="G177" s="84"/>
      <c r="H177" s="84"/>
      <c r="I177" s="84"/>
      <c r="J177" s="84"/>
      <c r="K177" s="106"/>
      <c r="L177" s="106"/>
      <c r="M177" s="106"/>
      <c r="N177" s="106"/>
      <c r="O177" s="106"/>
      <c r="P177" s="106"/>
      <c r="Q177" s="106"/>
      <c r="R177" s="106"/>
      <c r="S177" s="106"/>
      <c r="T177" s="72"/>
      <c r="U177" s="88"/>
      <c r="V177" s="248">
        <f>'A - Devis prévisionnel'!V211:AC211</f>
        <v>0</v>
      </c>
      <c r="W177" s="249"/>
      <c r="X177" s="249"/>
      <c r="Y177" s="249"/>
      <c r="Z177" s="249"/>
      <c r="AA177" s="249"/>
      <c r="AB177" s="249"/>
      <c r="AC177" s="250"/>
      <c r="AD177" s="88"/>
      <c r="AE177" s="88"/>
      <c r="AF177" s="88"/>
      <c r="AG177" s="201">
        <v>0</v>
      </c>
      <c r="AH177" s="202"/>
      <c r="AI177" s="202"/>
      <c r="AJ177" s="202"/>
      <c r="AK177" s="202"/>
      <c r="AL177" s="202"/>
      <c r="AM177" s="202"/>
      <c r="AN177" s="203"/>
      <c r="AO177" s="88"/>
      <c r="AP177" s="88"/>
      <c r="AQ177" s="88"/>
      <c r="AR177" s="244">
        <f>SUM(V177-AG177)</f>
        <v>0</v>
      </c>
      <c r="AS177" s="245"/>
      <c r="AT177" s="245"/>
      <c r="AU177" s="245"/>
      <c r="AV177" s="245"/>
      <c r="AW177" s="245"/>
      <c r="AX177" s="245"/>
      <c r="AY177" s="246"/>
      <c r="AZ177" s="88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</row>
    <row r="178" spans="1:76" s="45" customFormat="1" ht="4.5" customHeight="1" x14ac:dyDescent="0.3">
      <c r="B178" s="95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U178" s="96"/>
      <c r="V178" s="97"/>
      <c r="W178" s="97"/>
      <c r="X178" s="97"/>
      <c r="Y178" s="97"/>
      <c r="Z178" s="97"/>
      <c r="AA178" s="97"/>
      <c r="AB178" s="97"/>
      <c r="AC178" s="97"/>
      <c r="AD178" s="96"/>
      <c r="AE178" s="96"/>
      <c r="AF178" s="96"/>
      <c r="AG178" s="96"/>
      <c r="AH178" s="96"/>
      <c r="AI178" s="96"/>
      <c r="AJ178" s="96"/>
      <c r="AK178" s="96"/>
      <c r="AL178" s="96"/>
      <c r="AM178" s="96"/>
      <c r="AN178" s="96"/>
      <c r="AO178" s="96"/>
      <c r="AP178" s="96"/>
      <c r="AQ178" s="96"/>
      <c r="AR178" s="96"/>
      <c r="AS178" s="96"/>
      <c r="AT178" s="96"/>
      <c r="AU178" s="96"/>
      <c r="AV178" s="96"/>
      <c r="AW178" s="96"/>
      <c r="AX178" s="96"/>
      <c r="AY178" s="96"/>
      <c r="AZ178" s="96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</row>
    <row r="179" spans="1:76" s="16" customFormat="1" ht="12.75" customHeight="1" x14ac:dyDescent="0.3">
      <c r="A179" s="92"/>
      <c r="B179" s="87"/>
      <c r="C179" s="23"/>
      <c r="D179" s="105" t="s">
        <v>97</v>
      </c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72"/>
      <c r="U179" s="88"/>
      <c r="V179" s="248">
        <f>'A - Devis prévisionnel'!V213:AC213</f>
        <v>0</v>
      </c>
      <c r="W179" s="249"/>
      <c r="X179" s="249"/>
      <c r="Y179" s="249"/>
      <c r="Z179" s="249"/>
      <c r="AA179" s="249"/>
      <c r="AB179" s="249"/>
      <c r="AC179" s="250"/>
      <c r="AD179" s="88"/>
      <c r="AE179" s="88"/>
      <c r="AF179" s="88"/>
      <c r="AG179" s="201">
        <v>0</v>
      </c>
      <c r="AH179" s="202"/>
      <c r="AI179" s="202"/>
      <c r="AJ179" s="202"/>
      <c r="AK179" s="202"/>
      <c r="AL179" s="202"/>
      <c r="AM179" s="202"/>
      <c r="AN179" s="203"/>
      <c r="AO179" s="88"/>
      <c r="AP179" s="88"/>
      <c r="AQ179" s="88"/>
      <c r="AR179" s="244">
        <f>SUM(V179-AG179)</f>
        <v>0</v>
      </c>
      <c r="AS179" s="245"/>
      <c r="AT179" s="245"/>
      <c r="AU179" s="245"/>
      <c r="AV179" s="245"/>
      <c r="AW179" s="245"/>
      <c r="AX179" s="245"/>
      <c r="AY179" s="246"/>
      <c r="AZ179" s="88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</row>
    <row r="180" spans="1:76" s="45" customFormat="1" ht="4.5" customHeight="1" x14ac:dyDescent="0.3">
      <c r="B180" s="95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U180" s="96"/>
      <c r="V180" s="97"/>
      <c r="W180" s="97"/>
      <c r="X180" s="97"/>
      <c r="Y180" s="97"/>
      <c r="Z180" s="97"/>
      <c r="AA180" s="97"/>
      <c r="AB180" s="97"/>
      <c r="AC180" s="97"/>
      <c r="AD180" s="96"/>
      <c r="AE180" s="96"/>
      <c r="AF180" s="96"/>
      <c r="AG180" s="96"/>
      <c r="AH180" s="96"/>
      <c r="AI180" s="96"/>
      <c r="AJ180" s="96"/>
      <c r="AK180" s="96"/>
      <c r="AL180" s="96"/>
      <c r="AM180" s="96"/>
      <c r="AN180" s="96"/>
      <c r="AO180" s="96"/>
      <c r="AP180" s="96"/>
      <c r="AQ180" s="96"/>
      <c r="AR180" s="96"/>
      <c r="AS180" s="96"/>
      <c r="AT180" s="96"/>
      <c r="AU180" s="96"/>
      <c r="AV180" s="96"/>
      <c r="AW180" s="96"/>
      <c r="AX180" s="96"/>
      <c r="AY180" s="96"/>
      <c r="AZ180" s="96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</row>
    <row r="181" spans="1:76" s="16" customFormat="1" ht="12.75" customHeight="1" x14ac:dyDescent="0.3">
      <c r="A181" s="92"/>
      <c r="B181" s="87"/>
      <c r="C181" s="23"/>
      <c r="D181" s="105" t="s">
        <v>98</v>
      </c>
      <c r="E181" s="84"/>
      <c r="F181" s="84"/>
      <c r="G181" s="84"/>
      <c r="H181" s="84"/>
      <c r="I181" s="84"/>
      <c r="J181" s="84"/>
      <c r="K181" s="106"/>
      <c r="L181" s="106"/>
      <c r="M181" s="106"/>
      <c r="N181" s="106"/>
      <c r="O181" s="106"/>
      <c r="P181" s="106"/>
      <c r="Q181" s="106"/>
      <c r="R181" s="106"/>
      <c r="S181" s="106"/>
      <c r="T181" s="72"/>
      <c r="U181" s="88"/>
      <c r="V181" s="248">
        <f>'A - Devis prévisionnel'!V215:AC215</f>
        <v>0</v>
      </c>
      <c r="W181" s="249"/>
      <c r="X181" s="249"/>
      <c r="Y181" s="249"/>
      <c r="Z181" s="249"/>
      <c r="AA181" s="249"/>
      <c r="AB181" s="249"/>
      <c r="AC181" s="250"/>
      <c r="AD181" s="88"/>
      <c r="AE181" s="88"/>
      <c r="AF181" s="88"/>
      <c r="AG181" s="201">
        <v>0</v>
      </c>
      <c r="AH181" s="202"/>
      <c r="AI181" s="202"/>
      <c r="AJ181" s="202"/>
      <c r="AK181" s="202"/>
      <c r="AL181" s="202"/>
      <c r="AM181" s="202"/>
      <c r="AN181" s="203"/>
      <c r="AO181" s="88"/>
      <c r="AP181" s="88"/>
      <c r="AQ181" s="88"/>
      <c r="AR181" s="244">
        <f>SUM(V181-AG181)</f>
        <v>0</v>
      </c>
      <c r="AS181" s="245"/>
      <c r="AT181" s="245"/>
      <c r="AU181" s="245"/>
      <c r="AV181" s="245"/>
      <c r="AW181" s="245"/>
      <c r="AX181" s="245"/>
      <c r="AY181" s="246"/>
      <c r="AZ181" s="88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</row>
    <row r="182" spans="1:76" s="45" customFormat="1" ht="4.5" customHeight="1" x14ac:dyDescent="0.3">
      <c r="B182" s="95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U182" s="96"/>
      <c r="V182" s="97"/>
      <c r="W182" s="97"/>
      <c r="X182" s="97"/>
      <c r="Y182" s="97"/>
      <c r="Z182" s="97"/>
      <c r="AA182" s="97"/>
      <c r="AB182" s="97"/>
      <c r="AC182" s="97"/>
      <c r="AD182" s="96"/>
      <c r="AE182" s="96"/>
      <c r="AF182" s="96"/>
      <c r="AG182" s="96"/>
      <c r="AH182" s="96"/>
      <c r="AI182" s="96"/>
      <c r="AJ182" s="96"/>
      <c r="AK182" s="96"/>
      <c r="AL182" s="96"/>
      <c r="AM182" s="96"/>
      <c r="AN182" s="96"/>
      <c r="AO182" s="96"/>
      <c r="AP182" s="96"/>
      <c r="AQ182" s="96"/>
      <c r="AR182" s="96"/>
      <c r="AS182" s="96"/>
      <c r="AT182" s="96"/>
      <c r="AU182" s="96"/>
      <c r="AV182" s="96"/>
      <c r="AW182" s="96"/>
      <c r="AX182" s="96"/>
      <c r="AY182" s="96"/>
      <c r="AZ182" s="96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</row>
    <row r="183" spans="1:76" s="16" customFormat="1" ht="12.75" customHeight="1" x14ac:dyDescent="0.3">
      <c r="A183" s="92"/>
      <c r="B183" s="87"/>
      <c r="C183" s="23"/>
      <c r="D183" s="105" t="s">
        <v>99</v>
      </c>
      <c r="E183" s="84"/>
      <c r="F183" s="84"/>
      <c r="G183" s="84"/>
      <c r="H183" s="84"/>
      <c r="I183" s="84"/>
      <c r="J183" s="84"/>
      <c r="K183" s="106"/>
      <c r="L183" s="106"/>
      <c r="M183" s="106"/>
      <c r="N183" s="106"/>
      <c r="O183" s="106"/>
      <c r="P183" s="106"/>
      <c r="Q183" s="106"/>
      <c r="R183" s="106"/>
      <c r="S183" s="106"/>
      <c r="T183" s="72"/>
      <c r="U183" s="88"/>
      <c r="V183" s="248">
        <f>'A - Devis prévisionnel'!V217:AC217</f>
        <v>0</v>
      </c>
      <c r="W183" s="249"/>
      <c r="X183" s="249"/>
      <c r="Y183" s="249"/>
      <c r="Z183" s="249"/>
      <c r="AA183" s="249"/>
      <c r="AB183" s="249"/>
      <c r="AC183" s="250"/>
      <c r="AD183" s="88"/>
      <c r="AE183" s="88"/>
      <c r="AF183" s="88"/>
      <c r="AG183" s="201">
        <v>0</v>
      </c>
      <c r="AH183" s="202"/>
      <c r="AI183" s="202"/>
      <c r="AJ183" s="202"/>
      <c r="AK183" s="202"/>
      <c r="AL183" s="202"/>
      <c r="AM183" s="202"/>
      <c r="AN183" s="203"/>
      <c r="AO183" s="88"/>
      <c r="AP183" s="88"/>
      <c r="AQ183" s="88"/>
      <c r="AR183" s="244">
        <f>SUM(V183-AG183)</f>
        <v>0</v>
      </c>
      <c r="AS183" s="245"/>
      <c r="AT183" s="245"/>
      <c r="AU183" s="245"/>
      <c r="AV183" s="245"/>
      <c r="AW183" s="245"/>
      <c r="AX183" s="245"/>
      <c r="AY183" s="246"/>
      <c r="AZ183" s="88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</row>
    <row r="184" spans="1:76" s="45" customFormat="1" ht="4.5" customHeight="1" x14ac:dyDescent="0.3">
      <c r="B184" s="95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U184" s="96"/>
      <c r="V184" s="97"/>
      <c r="W184" s="97"/>
      <c r="X184" s="97"/>
      <c r="Y184" s="97"/>
      <c r="Z184" s="97"/>
      <c r="AA184" s="97"/>
      <c r="AB184" s="97"/>
      <c r="AC184" s="97"/>
      <c r="AD184" s="96"/>
      <c r="AE184" s="96"/>
      <c r="AF184" s="96"/>
      <c r="AG184" s="96"/>
      <c r="AH184" s="96"/>
      <c r="AI184" s="96"/>
      <c r="AJ184" s="96"/>
      <c r="AK184" s="96"/>
      <c r="AL184" s="96"/>
      <c r="AM184" s="96"/>
      <c r="AN184" s="96"/>
      <c r="AO184" s="96"/>
      <c r="AP184" s="96"/>
      <c r="AQ184" s="96"/>
      <c r="AR184" s="96"/>
      <c r="AS184" s="96"/>
      <c r="AT184" s="96"/>
      <c r="AU184" s="96"/>
      <c r="AV184" s="96"/>
      <c r="AW184" s="96"/>
      <c r="AX184" s="96"/>
      <c r="AY184" s="96"/>
      <c r="AZ184" s="96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</row>
    <row r="185" spans="1:76" s="16" customFormat="1" ht="12.75" customHeight="1" x14ac:dyDescent="0.3">
      <c r="A185" s="92"/>
      <c r="B185" s="87"/>
      <c r="C185" s="23"/>
      <c r="D185" s="105" t="s">
        <v>100</v>
      </c>
      <c r="E185" s="84"/>
      <c r="F185" s="84"/>
      <c r="G185" s="84"/>
      <c r="H185" s="84"/>
      <c r="I185" s="84"/>
      <c r="J185" s="84"/>
      <c r="K185" s="106"/>
      <c r="L185" s="106"/>
      <c r="M185" s="106"/>
      <c r="N185" s="106"/>
      <c r="O185" s="106"/>
      <c r="P185" s="106"/>
      <c r="Q185" s="106"/>
      <c r="R185" s="106"/>
      <c r="S185" s="106"/>
      <c r="T185" s="72"/>
      <c r="U185" s="88"/>
      <c r="V185" s="248">
        <f>'A - Devis prévisionnel'!V219:AC219</f>
        <v>0</v>
      </c>
      <c r="W185" s="249"/>
      <c r="X185" s="249"/>
      <c r="Y185" s="249"/>
      <c r="Z185" s="249"/>
      <c r="AA185" s="249"/>
      <c r="AB185" s="249"/>
      <c r="AC185" s="250"/>
      <c r="AD185" s="88"/>
      <c r="AE185" s="88"/>
      <c r="AF185" s="88"/>
      <c r="AG185" s="201">
        <v>0</v>
      </c>
      <c r="AH185" s="202"/>
      <c r="AI185" s="202"/>
      <c r="AJ185" s="202"/>
      <c r="AK185" s="202"/>
      <c r="AL185" s="202"/>
      <c r="AM185" s="202"/>
      <c r="AN185" s="203"/>
      <c r="AO185" s="88"/>
      <c r="AP185" s="88"/>
      <c r="AQ185" s="88"/>
      <c r="AR185" s="244">
        <f>SUM(V185-AG185)</f>
        <v>0</v>
      </c>
      <c r="AS185" s="245"/>
      <c r="AT185" s="245"/>
      <c r="AU185" s="245"/>
      <c r="AV185" s="245"/>
      <c r="AW185" s="245"/>
      <c r="AX185" s="245"/>
      <c r="AY185" s="246"/>
      <c r="AZ185" s="88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</row>
    <row r="186" spans="1:76" s="45" customFormat="1" ht="4.5" customHeight="1" x14ac:dyDescent="0.3">
      <c r="B186" s="95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U186" s="96"/>
      <c r="V186" s="97"/>
      <c r="W186" s="97"/>
      <c r="X186" s="97"/>
      <c r="Y186" s="97"/>
      <c r="Z186" s="97"/>
      <c r="AA186" s="97"/>
      <c r="AB186" s="97"/>
      <c r="AC186" s="97"/>
      <c r="AD186" s="96"/>
      <c r="AE186" s="96"/>
      <c r="AF186" s="96"/>
      <c r="AG186" s="96"/>
      <c r="AH186" s="96"/>
      <c r="AI186" s="96"/>
      <c r="AJ186" s="96"/>
      <c r="AK186" s="96"/>
      <c r="AL186" s="96"/>
      <c r="AM186" s="96"/>
      <c r="AN186" s="96"/>
      <c r="AO186" s="96"/>
      <c r="AP186" s="96"/>
      <c r="AQ186" s="96"/>
      <c r="AR186" s="96"/>
      <c r="AS186" s="96"/>
      <c r="AT186" s="96"/>
      <c r="AU186" s="96"/>
      <c r="AV186" s="96"/>
      <c r="AW186" s="96"/>
      <c r="AX186" s="96"/>
      <c r="AY186" s="96"/>
      <c r="AZ186" s="96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</row>
    <row r="187" spans="1:76" s="16" customFormat="1" ht="12.75" customHeight="1" x14ac:dyDescent="0.3">
      <c r="A187" s="92"/>
      <c r="B187" s="87"/>
      <c r="C187" s="23"/>
      <c r="D187" s="247" t="str">
        <f>'A - Devis prévisionnel'!D221:S221</f>
        <v>Autres (précisez)</v>
      </c>
      <c r="E187" s="247"/>
      <c r="F187" s="247"/>
      <c r="G187" s="247"/>
      <c r="H187" s="247"/>
      <c r="I187" s="247"/>
      <c r="J187" s="247"/>
      <c r="K187" s="247"/>
      <c r="L187" s="247"/>
      <c r="M187" s="247"/>
      <c r="N187" s="247"/>
      <c r="O187" s="247"/>
      <c r="P187" s="247"/>
      <c r="Q187" s="247"/>
      <c r="R187" s="247"/>
      <c r="S187" s="247"/>
      <c r="T187" s="72"/>
      <c r="U187" s="88"/>
      <c r="V187" s="248">
        <f>'A - Devis prévisionnel'!V221:AC221</f>
        <v>0</v>
      </c>
      <c r="W187" s="249"/>
      <c r="X187" s="249"/>
      <c r="Y187" s="249"/>
      <c r="Z187" s="249"/>
      <c r="AA187" s="249"/>
      <c r="AB187" s="249"/>
      <c r="AC187" s="250"/>
      <c r="AD187" s="88"/>
      <c r="AE187" s="88"/>
      <c r="AF187" s="88"/>
      <c r="AG187" s="201">
        <v>0</v>
      </c>
      <c r="AH187" s="202"/>
      <c r="AI187" s="202"/>
      <c r="AJ187" s="202"/>
      <c r="AK187" s="202"/>
      <c r="AL187" s="202"/>
      <c r="AM187" s="202"/>
      <c r="AN187" s="203"/>
      <c r="AO187" s="88"/>
      <c r="AP187" s="88"/>
      <c r="AQ187" s="88"/>
      <c r="AR187" s="244">
        <f>SUM(V187-AG187)</f>
        <v>0</v>
      </c>
      <c r="AS187" s="245"/>
      <c r="AT187" s="245"/>
      <c r="AU187" s="245"/>
      <c r="AV187" s="245"/>
      <c r="AW187" s="245"/>
      <c r="AX187" s="245"/>
      <c r="AY187" s="246"/>
      <c r="AZ187" s="88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</row>
    <row r="188" spans="1:76" s="45" customFormat="1" ht="4.5" customHeight="1" x14ac:dyDescent="0.3">
      <c r="B188" s="95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U188" s="96"/>
      <c r="V188" s="97"/>
      <c r="W188" s="97"/>
      <c r="X188" s="97"/>
      <c r="Y188" s="97"/>
      <c r="Z188" s="97"/>
      <c r="AA188" s="97"/>
      <c r="AB188" s="97"/>
      <c r="AC188" s="97"/>
      <c r="AD188" s="97"/>
      <c r="AE188" s="96"/>
      <c r="AF188" s="96"/>
      <c r="AG188" s="96"/>
      <c r="AH188" s="96"/>
      <c r="AI188" s="96"/>
      <c r="AJ188" s="96"/>
      <c r="AK188" s="96"/>
      <c r="AL188" s="96"/>
      <c r="AM188" s="96"/>
      <c r="AN188" s="96"/>
      <c r="AO188" s="96"/>
      <c r="AP188" s="96"/>
      <c r="AQ188" s="96"/>
      <c r="AR188" s="96"/>
      <c r="AS188" s="96"/>
      <c r="AT188" s="96"/>
      <c r="AU188" s="96"/>
      <c r="AV188" s="96"/>
      <c r="AW188" s="96"/>
      <c r="AX188" s="96"/>
      <c r="AY188" s="96"/>
      <c r="AZ188" s="96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</row>
    <row r="189" spans="1:76" s="16" customFormat="1" ht="12.75" customHeight="1" x14ac:dyDescent="0.3">
      <c r="A189" s="92"/>
      <c r="B189" s="87"/>
      <c r="C189" s="23"/>
      <c r="D189" s="193" t="s">
        <v>181</v>
      </c>
      <c r="E189" s="193"/>
      <c r="F189" s="193"/>
      <c r="G189" s="193"/>
      <c r="H189" s="193"/>
      <c r="I189" s="193"/>
      <c r="J189" s="193"/>
      <c r="K189" s="193"/>
      <c r="L189" s="193"/>
      <c r="M189" s="193"/>
      <c r="N189" s="193"/>
      <c r="O189" s="193"/>
      <c r="P189" s="193"/>
      <c r="Q189" s="193"/>
      <c r="R189" s="193"/>
      <c r="S189" s="193"/>
      <c r="T189" s="72"/>
      <c r="U189" s="114"/>
      <c r="V189" s="177">
        <f>SUM(V171:AC187)</f>
        <v>0</v>
      </c>
      <c r="W189" s="178"/>
      <c r="X189" s="178"/>
      <c r="Y189" s="178"/>
      <c r="Z189" s="178"/>
      <c r="AA189" s="178"/>
      <c r="AB189" s="178"/>
      <c r="AC189" s="179"/>
      <c r="AD189" s="88"/>
      <c r="AE189" s="88"/>
      <c r="AF189" s="114"/>
      <c r="AG189" s="177">
        <f>SUM(AG171:AN187)</f>
        <v>0</v>
      </c>
      <c r="AH189" s="178"/>
      <c r="AI189" s="178"/>
      <c r="AJ189" s="178"/>
      <c r="AK189" s="178"/>
      <c r="AL189" s="178"/>
      <c r="AM189" s="178"/>
      <c r="AN189" s="179"/>
      <c r="AO189" s="88"/>
      <c r="AP189" s="88"/>
      <c r="AQ189" s="88"/>
      <c r="AR189" s="171">
        <f>SUM(V189-AG189)</f>
        <v>0</v>
      </c>
      <c r="AS189" s="172"/>
      <c r="AT189" s="172"/>
      <c r="AU189" s="172"/>
      <c r="AV189" s="172"/>
      <c r="AW189" s="172"/>
      <c r="AX189" s="172"/>
      <c r="AY189" s="173"/>
      <c r="AZ189" s="88"/>
      <c r="BB189" s="230"/>
      <c r="BC189" s="230"/>
      <c r="BD189" s="230"/>
      <c r="BE189" s="230"/>
      <c r="BF189" s="230"/>
      <c r="BG189" s="230"/>
      <c r="BH189" s="230"/>
      <c r="BI189" s="230"/>
      <c r="BJ189" s="44"/>
      <c r="BK189" s="44"/>
      <c r="BL189" s="44"/>
      <c r="BM189" s="44"/>
      <c r="BN189" s="44"/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</row>
    <row r="190" spans="1:76" s="45" customFormat="1" ht="4.5" customHeight="1" x14ac:dyDescent="0.3">
      <c r="B190" s="95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U190" s="96"/>
      <c r="V190" s="97"/>
      <c r="W190" s="97"/>
      <c r="X190" s="97"/>
      <c r="Y190" s="97"/>
      <c r="Z190" s="97"/>
      <c r="AA190" s="97"/>
      <c r="AB190" s="97"/>
      <c r="AC190" s="97"/>
      <c r="AD190" s="96"/>
      <c r="AE190" s="96"/>
      <c r="AF190" s="96"/>
      <c r="AG190" s="96"/>
      <c r="AH190" s="96"/>
      <c r="AI190" s="96"/>
      <c r="AJ190" s="96"/>
      <c r="AK190" s="96"/>
      <c r="AL190" s="96"/>
      <c r="AM190" s="96"/>
      <c r="AN190" s="96"/>
      <c r="AO190" s="96"/>
      <c r="AP190" s="96"/>
      <c r="AQ190" s="96"/>
      <c r="AR190" s="96"/>
      <c r="AS190" s="96"/>
      <c r="AT190" s="96"/>
      <c r="AU190" s="96"/>
      <c r="AV190" s="96"/>
      <c r="AW190" s="96"/>
      <c r="AX190" s="96"/>
      <c r="AY190" s="96"/>
      <c r="AZ190" s="96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</row>
    <row r="191" spans="1:76" s="16" customFormat="1" ht="5.25" customHeight="1" x14ac:dyDescent="0.3">
      <c r="A191" s="48"/>
      <c r="B191" s="48"/>
      <c r="C191" s="48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48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</row>
    <row r="192" spans="1:76" s="85" customFormat="1" ht="26.25" customHeight="1" x14ac:dyDescent="0.3">
      <c r="A192" s="75"/>
      <c r="B192" s="74"/>
      <c r="C192" s="53"/>
      <c r="D192" s="167" t="s">
        <v>198</v>
      </c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09"/>
      <c r="U192" s="110"/>
      <c r="V192" s="181">
        <f>SUM(V171:AC187)</f>
        <v>0</v>
      </c>
      <c r="W192" s="182"/>
      <c r="X192" s="182"/>
      <c r="Y192" s="182"/>
      <c r="Z192" s="182"/>
      <c r="AA192" s="182"/>
      <c r="AB192" s="182"/>
      <c r="AC192" s="183"/>
      <c r="AD192" s="110"/>
      <c r="AE192" s="110"/>
      <c r="AF192" s="110"/>
      <c r="AG192" s="181">
        <f>SUM(AG171:AN187)</f>
        <v>0</v>
      </c>
      <c r="AH192" s="222"/>
      <c r="AI192" s="222"/>
      <c r="AJ192" s="222"/>
      <c r="AK192" s="222"/>
      <c r="AL192" s="222"/>
      <c r="AM192" s="222"/>
      <c r="AN192" s="223"/>
      <c r="AO192" s="110"/>
      <c r="AP192" s="110"/>
      <c r="AQ192" s="110"/>
      <c r="AR192" s="260">
        <f>SUM(V192-AG192)</f>
        <v>0</v>
      </c>
      <c r="AS192" s="261"/>
      <c r="AT192" s="261"/>
      <c r="AU192" s="261"/>
      <c r="AV192" s="261"/>
      <c r="AW192" s="261"/>
      <c r="AX192" s="261"/>
      <c r="AY192" s="262"/>
      <c r="AZ192" s="88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</row>
    <row r="193" spans="1:76" s="45" customFormat="1" ht="8.25" customHeight="1" x14ac:dyDescent="0.3">
      <c r="A193" s="46"/>
      <c r="B193" s="47"/>
      <c r="C193" s="4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46"/>
      <c r="U193" s="50"/>
      <c r="V193" s="51"/>
      <c r="W193" s="51"/>
      <c r="X193" s="51"/>
      <c r="Y193" s="51"/>
      <c r="Z193" s="51"/>
      <c r="AA193" s="51"/>
      <c r="AB193" s="51"/>
      <c r="AC193" s="51"/>
      <c r="AD193" s="51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</row>
    <row r="194" spans="1:76" s="16" customFormat="1" ht="12.75" customHeight="1" x14ac:dyDescent="0.3">
      <c r="A194" s="116"/>
      <c r="B194" s="116"/>
      <c r="C194" s="116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</row>
    <row r="195" spans="1:76" s="45" customFormat="1" ht="4.5" customHeight="1" x14ac:dyDescent="0.3">
      <c r="A195" s="100"/>
      <c r="B195" s="101"/>
      <c r="C195" s="10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100"/>
      <c r="U195" s="102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2"/>
      <c r="AF195" s="102"/>
      <c r="AG195" s="102"/>
      <c r="AH195" s="102"/>
      <c r="AI195" s="102"/>
      <c r="AJ195" s="102"/>
      <c r="AK195" s="102"/>
      <c r="AL195" s="102"/>
      <c r="AM195" s="102"/>
      <c r="AN195" s="102"/>
      <c r="AO195" s="102"/>
      <c r="AP195" s="102"/>
      <c r="AQ195" s="102"/>
      <c r="AR195" s="102"/>
      <c r="AS195" s="102"/>
      <c r="AT195" s="102"/>
      <c r="AU195" s="102"/>
      <c r="AV195" s="102"/>
      <c r="AW195" s="102"/>
      <c r="AX195" s="102"/>
      <c r="AY195" s="102"/>
      <c r="AZ195" s="102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</row>
    <row r="196" spans="1:76" s="16" customFormat="1" ht="16.5" customHeight="1" x14ac:dyDescent="0.3">
      <c r="A196" s="75"/>
      <c r="B196" s="74" t="s">
        <v>101</v>
      </c>
      <c r="C196" s="53" t="s">
        <v>16</v>
      </c>
      <c r="D196" s="180" t="s">
        <v>184</v>
      </c>
      <c r="E196" s="180"/>
      <c r="F196" s="180"/>
      <c r="G196" s="180"/>
      <c r="H196" s="180"/>
      <c r="I196" s="180"/>
      <c r="J196" s="180"/>
      <c r="K196" s="180"/>
      <c r="L196" s="180"/>
      <c r="M196" s="180"/>
      <c r="N196" s="180"/>
      <c r="O196" s="180"/>
      <c r="P196" s="180"/>
      <c r="Q196" s="180"/>
      <c r="R196" s="180"/>
      <c r="S196" s="180"/>
      <c r="T196" s="72"/>
      <c r="U196" s="88"/>
      <c r="V196" s="174" t="s">
        <v>56</v>
      </c>
      <c r="W196" s="175"/>
      <c r="X196" s="175"/>
      <c r="Y196" s="175"/>
      <c r="Z196" s="175"/>
      <c r="AA196" s="175"/>
      <c r="AB196" s="175"/>
      <c r="AC196" s="176"/>
      <c r="AD196" s="104"/>
      <c r="AE196" s="104"/>
      <c r="AF196" s="88"/>
      <c r="AG196" s="174" t="s">
        <v>144</v>
      </c>
      <c r="AH196" s="175"/>
      <c r="AI196" s="175"/>
      <c r="AJ196" s="175"/>
      <c r="AK196" s="175"/>
      <c r="AL196" s="175"/>
      <c r="AM196" s="175"/>
      <c r="AN196" s="176"/>
      <c r="AO196" s="88"/>
      <c r="AP196" s="88"/>
      <c r="AQ196" s="88"/>
      <c r="AR196" s="174" t="s">
        <v>141</v>
      </c>
      <c r="AS196" s="175"/>
      <c r="AT196" s="175"/>
      <c r="AU196" s="175"/>
      <c r="AV196" s="175"/>
      <c r="AW196" s="175"/>
      <c r="AX196" s="175"/>
      <c r="AY196" s="176"/>
      <c r="AZ196" s="88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</row>
    <row r="197" spans="1:76" s="45" customFormat="1" ht="4.5" customHeight="1" x14ac:dyDescent="0.3">
      <c r="B197" s="95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U197" s="96"/>
      <c r="V197" s="97"/>
      <c r="W197" s="97"/>
      <c r="X197" s="97"/>
      <c r="Y197" s="97"/>
      <c r="Z197" s="97"/>
      <c r="AA197" s="97"/>
      <c r="AB197" s="97"/>
      <c r="AC197" s="97"/>
      <c r="AD197" s="97"/>
      <c r="AE197" s="96"/>
      <c r="AF197" s="96"/>
      <c r="AG197" s="96"/>
      <c r="AH197" s="96"/>
      <c r="AI197" s="96"/>
      <c r="AJ197" s="96"/>
      <c r="AK197" s="96"/>
      <c r="AL197" s="96"/>
      <c r="AM197" s="96"/>
      <c r="AN197" s="96"/>
      <c r="AO197" s="96"/>
      <c r="AP197" s="96"/>
      <c r="AQ197" s="96"/>
      <c r="AR197" s="96"/>
      <c r="AS197" s="96"/>
      <c r="AT197" s="96"/>
      <c r="AU197" s="96"/>
      <c r="AV197" s="96"/>
      <c r="AW197" s="96"/>
      <c r="AX197" s="96"/>
      <c r="AY197" s="96"/>
      <c r="AZ197" s="96"/>
      <c r="BC197" s="44"/>
      <c r="BD197" s="44"/>
      <c r="BE197" s="44"/>
      <c r="BF197" s="44"/>
      <c r="BG197" s="44"/>
      <c r="BH197" s="44"/>
      <c r="BI197" s="44"/>
      <c r="BJ197" s="44"/>
      <c r="BK197" s="44"/>
      <c r="BL197" s="44"/>
      <c r="BM197" s="44"/>
      <c r="BN197" s="44"/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</row>
    <row r="198" spans="1:76" s="16" customFormat="1" ht="12.75" customHeight="1" x14ac:dyDescent="0.3">
      <c r="A198" s="92"/>
      <c r="D198" s="105" t="s">
        <v>103</v>
      </c>
      <c r="E198" s="84"/>
      <c r="F198" s="84"/>
      <c r="G198" s="84"/>
      <c r="H198" s="84"/>
      <c r="I198" s="84"/>
      <c r="J198" s="84"/>
      <c r="K198" s="106"/>
      <c r="L198" s="106"/>
      <c r="M198" s="106"/>
      <c r="N198" s="106"/>
      <c r="O198" s="106"/>
      <c r="P198" s="106"/>
      <c r="Q198" s="106"/>
      <c r="R198" s="106"/>
      <c r="S198" s="106"/>
      <c r="T198" s="72"/>
      <c r="U198" s="88"/>
      <c r="V198" s="248">
        <f>'A - Devis prévisionnel'!V232:AC232</f>
        <v>0</v>
      </c>
      <c r="W198" s="249"/>
      <c r="X198" s="249"/>
      <c r="Y198" s="249"/>
      <c r="Z198" s="249"/>
      <c r="AA198" s="249"/>
      <c r="AB198" s="249"/>
      <c r="AC198" s="250"/>
      <c r="AD198" s="88"/>
      <c r="AE198" s="88"/>
      <c r="AF198" s="88"/>
      <c r="AG198" s="201">
        <v>0</v>
      </c>
      <c r="AH198" s="202"/>
      <c r="AI198" s="202"/>
      <c r="AJ198" s="202"/>
      <c r="AK198" s="202"/>
      <c r="AL198" s="202"/>
      <c r="AM198" s="202"/>
      <c r="AN198" s="203"/>
      <c r="AO198" s="88"/>
      <c r="AP198" s="88"/>
      <c r="AQ198" s="88"/>
      <c r="AR198" s="244">
        <f>SUM(V198-AG198)</f>
        <v>0</v>
      </c>
      <c r="AS198" s="245"/>
      <c r="AT198" s="245"/>
      <c r="AU198" s="245"/>
      <c r="AV198" s="245"/>
      <c r="AW198" s="245"/>
      <c r="AX198" s="245"/>
      <c r="AY198" s="246"/>
      <c r="AZ198" s="88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</row>
    <row r="199" spans="1:76" s="45" customFormat="1" ht="4.5" customHeight="1" x14ac:dyDescent="0.3">
      <c r="B199" s="95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U199" s="96"/>
      <c r="V199" s="97"/>
      <c r="W199" s="97"/>
      <c r="X199" s="97"/>
      <c r="Y199" s="97"/>
      <c r="Z199" s="97"/>
      <c r="AA199" s="97"/>
      <c r="AB199" s="97"/>
      <c r="AC199" s="97"/>
      <c r="AD199" s="96"/>
      <c r="AE199" s="96"/>
      <c r="AF199" s="96"/>
      <c r="AG199" s="96"/>
      <c r="AH199" s="96"/>
      <c r="AI199" s="96"/>
      <c r="AJ199" s="96"/>
      <c r="AK199" s="96"/>
      <c r="AL199" s="96"/>
      <c r="AM199" s="96"/>
      <c r="AN199" s="96"/>
      <c r="AO199" s="96"/>
      <c r="AP199" s="96"/>
      <c r="AQ199" s="96"/>
      <c r="AR199" s="96"/>
      <c r="AS199" s="96"/>
      <c r="AT199" s="96"/>
      <c r="AU199" s="96"/>
      <c r="AV199" s="96"/>
      <c r="AW199" s="96"/>
      <c r="AX199" s="96"/>
      <c r="AY199" s="96"/>
      <c r="AZ199" s="96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</row>
    <row r="200" spans="1:76" s="16" customFormat="1" ht="12.75" customHeight="1" x14ac:dyDescent="0.3">
      <c r="A200" s="92"/>
      <c r="B200" s="87"/>
      <c r="C200" s="23"/>
      <c r="D200" s="105" t="s">
        <v>104</v>
      </c>
      <c r="E200" s="84"/>
      <c r="F200" s="84"/>
      <c r="G200" s="84"/>
      <c r="H200" s="84"/>
      <c r="I200" s="84"/>
      <c r="J200" s="84"/>
      <c r="K200" s="106"/>
      <c r="L200" s="106"/>
      <c r="M200" s="106"/>
      <c r="N200" s="106"/>
      <c r="O200" s="106"/>
      <c r="P200" s="106"/>
      <c r="Q200" s="106"/>
      <c r="R200" s="106"/>
      <c r="S200" s="106"/>
      <c r="T200" s="72"/>
      <c r="U200" s="88"/>
      <c r="V200" s="248">
        <f>'A - Devis prévisionnel'!V234:AC234</f>
        <v>0</v>
      </c>
      <c r="W200" s="249"/>
      <c r="X200" s="249"/>
      <c r="Y200" s="249"/>
      <c r="Z200" s="249"/>
      <c r="AA200" s="249"/>
      <c r="AB200" s="249"/>
      <c r="AC200" s="250"/>
      <c r="AD200" s="88"/>
      <c r="AE200" s="88"/>
      <c r="AF200" s="88"/>
      <c r="AG200" s="201">
        <v>0</v>
      </c>
      <c r="AH200" s="202"/>
      <c r="AI200" s="202"/>
      <c r="AJ200" s="202"/>
      <c r="AK200" s="202"/>
      <c r="AL200" s="202"/>
      <c r="AM200" s="202"/>
      <c r="AN200" s="203"/>
      <c r="AO200" s="88"/>
      <c r="AP200" s="88"/>
      <c r="AQ200" s="88"/>
      <c r="AR200" s="244">
        <f>SUM(V200-AG200)</f>
        <v>0</v>
      </c>
      <c r="AS200" s="245"/>
      <c r="AT200" s="245"/>
      <c r="AU200" s="245"/>
      <c r="AV200" s="245"/>
      <c r="AW200" s="245"/>
      <c r="AX200" s="245"/>
      <c r="AY200" s="246"/>
      <c r="AZ200" s="88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</row>
    <row r="201" spans="1:76" s="45" customFormat="1" ht="4.5" customHeight="1" x14ac:dyDescent="0.3">
      <c r="B201" s="95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U201" s="96"/>
      <c r="V201" s="97"/>
      <c r="W201" s="97"/>
      <c r="X201" s="97"/>
      <c r="Y201" s="97"/>
      <c r="Z201" s="97"/>
      <c r="AA201" s="97"/>
      <c r="AB201" s="97"/>
      <c r="AC201" s="97"/>
      <c r="AD201" s="96"/>
      <c r="AE201" s="96"/>
      <c r="AF201" s="96"/>
      <c r="AG201" s="88"/>
      <c r="AH201" s="88"/>
      <c r="AI201" s="88"/>
      <c r="AJ201" s="88"/>
      <c r="AK201" s="88"/>
      <c r="AL201" s="88"/>
      <c r="AM201" s="88"/>
      <c r="AN201" s="88"/>
      <c r="AO201" s="96"/>
      <c r="AP201" s="96"/>
      <c r="AQ201" s="96"/>
      <c r="AR201" s="96"/>
      <c r="AS201" s="96"/>
      <c r="AT201" s="96"/>
      <c r="AU201" s="96"/>
      <c r="AV201" s="96"/>
      <c r="AW201" s="96"/>
      <c r="AX201" s="96"/>
      <c r="AY201" s="96"/>
      <c r="AZ201" s="96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</row>
    <row r="202" spans="1:76" s="16" customFormat="1" ht="12.75" customHeight="1" x14ac:dyDescent="0.3">
      <c r="A202" s="92"/>
      <c r="B202" s="87"/>
      <c r="C202" s="23"/>
      <c r="D202" s="105" t="s">
        <v>105</v>
      </c>
      <c r="E202" s="84"/>
      <c r="F202" s="84"/>
      <c r="G202" s="84"/>
      <c r="H202" s="84"/>
      <c r="I202" s="84"/>
      <c r="J202" s="84"/>
      <c r="K202" s="106"/>
      <c r="L202" s="106"/>
      <c r="M202" s="106"/>
      <c r="N202" s="106"/>
      <c r="O202" s="106"/>
      <c r="P202" s="106"/>
      <c r="Q202" s="106"/>
      <c r="R202" s="106"/>
      <c r="S202" s="106"/>
      <c r="T202" s="72"/>
      <c r="U202" s="88"/>
      <c r="V202" s="248">
        <f>'A - Devis prévisionnel'!V236:AC236</f>
        <v>0</v>
      </c>
      <c r="W202" s="249"/>
      <c r="X202" s="249"/>
      <c r="Y202" s="249"/>
      <c r="Z202" s="249"/>
      <c r="AA202" s="249"/>
      <c r="AB202" s="249"/>
      <c r="AC202" s="250"/>
      <c r="AD202" s="88"/>
      <c r="AE202" s="88"/>
      <c r="AF202" s="88"/>
      <c r="AG202" s="201">
        <v>0</v>
      </c>
      <c r="AH202" s="202"/>
      <c r="AI202" s="202"/>
      <c r="AJ202" s="202"/>
      <c r="AK202" s="202"/>
      <c r="AL202" s="202"/>
      <c r="AM202" s="202"/>
      <c r="AN202" s="203"/>
      <c r="AO202" s="88"/>
      <c r="AP202" s="88"/>
      <c r="AQ202" s="88"/>
      <c r="AR202" s="244">
        <f>SUM(V202-AG202)</f>
        <v>0</v>
      </c>
      <c r="AS202" s="245"/>
      <c r="AT202" s="245"/>
      <c r="AU202" s="245"/>
      <c r="AV202" s="245"/>
      <c r="AW202" s="245"/>
      <c r="AX202" s="245"/>
      <c r="AY202" s="246"/>
      <c r="AZ202" s="88"/>
      <c r="BC202" s="44"/>
      <c r="BD202" s="44"/>
      <c r="BE202" s="44"/>
      <c r="BF202" s="44"/>
      <c r="BG202" s="44"/>
      <c r="BH202" s="44"/>
      <c r="BI202" s="44"/>
      <c r="BJ202" s="44"/>
      <c r="BK202" s="44"/>
      <c r="BL202" s="44"/>
      <c r="BM202" s="44"/>
      <c r="BN202" s="44"/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</row>
    <row r="203" spans="1:76" s="45" customFormat="1" ht="4.5" customHeight="1" x14ac:dyDescent="0.3">
      <c r="B203" s="95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U203" s="96"/>
      <c r="V203" s="97"/>
      <c r="W203" s="97"/>
      <c r="X203" s="97"/>
      <c r="Y203" s="97"/>
      <c r="Z203" s="97"/>
      <c r="AA203" s="97"/>
      <c r="AB203" s="97"/>
      <c r="AC203" s="97"/>
      <c r="AD203" s="96"/>
      <c r="AE203" s="96"/>
      <c r="AF203" s="96"/>
      <c r="AG203" s="88"/>
      <c r="AH203" s="88"/>
      <c r="AI203" s="88"/>
      <c r="AJ203" s="88"/>
      <c r="AK203" s="88"/>
      <c r="AL203" s="88"/>
      <c r="AM203" s="88"/>
      <c r="AN203" s="88"/>
      <c r="AO203" s="96"/>
      <c r="AP203" s="96"/>
      <c r="AQ203" s="96"/>
      <c r="AR203" s="96"/>
      <c r="AS203" s="96"/>
      <c r="AT203" s="96"/>
      <c r="AU203" s="96"/>
      <c r="AV203" s="96"/>
      <c r="AW203" s="96"/>
      <c r="AX203" s="96"/>
      <c r="AY203" s="96"/>
      <c r="AZ203" s="96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</row>
    <row r="204" spans="1:76" s="16" customFormat="1" ht="12.75" customHeight="1" x14ac:dyDescent="0.3">
      <c r="A204" s="92"/>
      <c r="B204" s="87"/>
      <c r="C204" s="23"/>
      <c r="D204" s="105" t="s">
        <v>183</v>
      </c>
      <c r="E204" s="84"/>
      <c r="F204" s="84"/>
      <c r="G204" s="84"/>
      <c r="H204" s="84"/>
      <c r="I204" s="84"/>
      <c r="J204" s="84"/>
      <c r="K204" s="106"/>
      <c r="L204" s="106"/>
      <c r="M204" s="106"/>
      <c r="N204" s="106"/>
      <c r="O204" s="106"/>
      <c r="P204" s="106"/>
      <c r="Q204" s="106"/>
      <c r="R204" s="106"/>
      <c r="S204" s="106"/>
      <c r="T204" s="72"/>
      <c r="U204" s="88"/>
      <c r="V204" s="248">
        <f>'A - Devis prévisionnel'!V238:AC238</f>
        <v>0</v>
      </c>
      <c r="W204" s="249"/>
      <c r="X204" s="249"/>
      <c r="Y204" s="249"/>
      <c r="Z204" s="249"/>
      <c r="AA204" s="249"/>
      <c r="AB204" s="249"/>
      <c r="AC204" s="250"/>
      <c r="AD204" s="88"/>
      <c r="AE204" s="88"/>
      <c r="AF204" s="88"/>
      <c r="AG204" s="201">
        <v>0</v>
      </c>
      <c r="AH204" s="202"/>
      <c r="AI204" s="202"/>
      <c r="AJ204" s="202"/>
      <c r="AK204" s="202"/>
      <c r="AL204" s="202"/>
      <c r="AM204" s="202"/>
      <c r="AN204" s="203"/>
      <c r="AO204" s="88"/>
      <c r="AP204" s="88"/>
      <c r="AQ204" s="88"/>
      <c r="AR204" s="244">
        <f>SUM(V204-AG204)</f>
        <v>0</v>
      </c>
      <c r="AS204" s="245"/>
      <c r="AT204" s="245"/>
      <c r="AU204" s="245"/>
      <c r="AV204" s="245"/>
      <c r="AW204" s="245"/>
      <c r="AX204" s="245"/>
      <c r="AY204" s="246"/>
      <c r="AZ204" s="88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</row>
    <row r="205" spans="1:76" s="45" customFormat="1" ht="4.5" customHeight="1" x14ac:dyDescent="0.3">
      <c r="B205" s="95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U205" s="96"/>
      <c r="V205" s="97"/>
      <c r="W205" s="97"/>
      <c r="X205" s="97"/>
      <c r="Y205" s="97"/>
      <c r="Z205" s="97"/>
      <c r="AA205" s="97"/>
      <c r="AB205" s="97"/>
      <c r="AC205" s="97"/>
      <c r="AD205" s="96"/>
      <c r="AE205" s="96"/>
      <c r="AF205" s="96"/>
      <c r="AG205" s="88"/>
      <c r="AH205" s="88"/>
      <c r="AI205" s="88"/>
      <c r="AJ205" s="88"/>
      <c r="AK205" s="88"/>
      <c r="AL205" s="88"/>
      <c r="AM205" s="88"/>
      <c r="AN205" s="88"/>
      <c r="AO205" s="96"/>
      <c r="AP205" s="96"/>
      <c r="AQ205" s="96"/>
      <c r="AR205" s="96"/>
      <c r="AS205" s="96"/>
      <c r="AT205" s="96"/>
      <c r="AU205" s="96"/>
      <c r="AV205" s="96"/>
      <c r="AW205" s="96"/>
      <c r="AX205" s="96"/>
      <c r="AY205" s="96"/>
      <c r="AZ205" s="96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</row>
    <row r="206" spans="1:76" s="16" customFormat="1" ht="12.75" customHeight="1" x14ac:dyDescent="0.3">
      <c r="A206" s="92"/>
      <c r="B206" s="87"/>
      <c r="C206" s="23"/>
      <c r="D206" s="228" t="s">
        <v>107</v>
      </c>
      <c r="E206" s="228"/>
      <c r="F206" s="228"/>
      <c r="G206" s="228"/>
      <c r="H206" s="228"/>
      <c r="I206" s="228"/>
      <c r="J206" s="228"/>
      <c r="K206" s="228"/>
      <c r="L206" s="228"/>
      <c r="M206" s="228"/>
      <c r="N206" s="228"/>
      <c r="O206" s="228"/>
      <c r="P206" s="228"/>
      <c r="Q206" s="228"/>
      <c r="R206" s="228"/>
      <c r="S206" s="228"/>
      <c r="T206" s="72"/>
      <c r="U206" s="88"/>
      <c r="V206" s="248">
        <f>'A - Devis prévisionnel'!V240:AC240</f>
        <v>0</v>
      </c>
      <c r="W206" s="249"/>
      <c r="X206" s="249"/>
      <c r="Y206" s="249"/>
      <c r="Z206" s="249"/>
      <c r="AA206" s="249"/>
      <c r="AB206" s="249"/>
      <c r="AC206" s="250"/>
      <c r="AD206" s="88"/>
      <c r="AE206" s="88"/>
      <c r="AF206" s="88"/>
      <c r="AG206" s="201">
        <v>0</v>
      </c>
      <c r="AH206" s="202"/>
      <c r="AI206" s="202"/>
      <c r="AJ206" s="202"/>
      <c r="AK206" s="202"/>
      <c r="AL206" s="202"/>
      <c r="AM206" s="202"/>
      <c r="AN206" s="203"/>
      <c r="AO206" s="88"/>
      <c r="AP206" s="88"/>
      <c r="AQ206" s="88"/>
      <c r="AR206" s="244">
        <f>SUM(V206-AG206)</f>
        <v>0</v>
      </c>
      <c r="AS206" s="245"/>
      <c r="AT206" s="245"/>
      <c r="AU206" s="245"/>
      <c r="AV206" s="245"/>
      <c r="AW206" s="245"/>
      <c r="AX206" s="245"/>
      <c r="AY206" s="246"/>
      <c r="AZ206" s="88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</row>
    <row r="207" spans="1:76" s="45" customFormat="1" ht="4.5" customHeight="1" x14ac:dyDescent="0.3">
      <c r="B207" s="95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U207" s="96"/>
      <c r="V207" s="97"/>
      <c r="W207" s="97"/>
      <c r="X207" s="97"/>
      <c r="Y207" s="97"/>
      <c r="Z207" s="97"/>
      <c r="AA207" s="97"/>
      <c r="AB207" s="97"/>
      <c r="AC207" s="97"/>
      <c r="AD207" s="96"/>
      <c r="AE207" s="96"/>
      <c r="AF207" s="96"/>
      <c r="AG207" s="96"/>
      <c r="AH207" s="96"/>
      <c r="AI207" s="96"/>
      <c r="AJ207" s="96"/>
      <c r="AK207" s="96"/>
      <c r="AL207" s="96"/>
      <c r="AM207" s="96"/>
      <c r="AN207" s="96"/>
      <c r="AO207" s="96"/>
      <c r="AP207" s="96"/>
      <c r="AQ207" s="96"/>
      <c r="AR207" s="96"/>
      <c r="AS207" s="96"/>
      <c r="AT207" s="96"/>
      <c r="AU207" s="96"/>
      <c r="AV207" s="96"/>
      <c r="AW207" s="96"/>
      <c r="AX207" s="96"/>
      <c r="AY207" s="96"/>
      <c r="AZ207" s="96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</row>
    <row r="208" spans="1:76" s="16" customFormat="1" ht="12.75" customHeight="1" x14ac:dyDescent="0.3">
      <c r="A208" s="92"/>
      <c r="B208" s="87"/>
      <c r="C208" s="23"/>
      <c r="D208" s="228" t="s">
        <v>108</v>
      </c>
      <c r="E208" s="228"/>
      <c r="F208" s="228"/>
      <c r="G208" s="228"/>
      <c r="H208" s="228"/>
      <c r="I208" s="228"/>
      <c r="J208" s="228"/>
      <c r="K208" s="228"/>
      <c r="L208" s="228"/>
      <c r="M208" s="228"/>
      <c r="N208" s="228"/>
      <c r="O208" s="228"/>
      <c r="P208" s="228"/>
      <c r="Q208" s="228"/>
      <c r="R208" s="228"/>
      <c r="S208" s="228"/>
      <c r="T208" s="72"/>
      <c r="U208" s="88"/>
      <c r="V208" s="248">
        <f>'A - Devis prévisionnel'!V242:AC242</f>
        <v>0</v>
      </c>
      <c r="W208" s="249"/>
      <c r="X208" s="249"/>
      <c r="Y208" s="249"/>
      <c r="Z208" s="249"/>
      <c r="AA208" s="249"/>
      <c r="AB208" s="249"/>
      <c r="AC208" s="250"/>
      <c r="AD208" s="88"/>
      <c r="AE208" s="88"/>
      <c r="AF208" s="88"/>
      <c r="AG208" s="201">
        <v>0</v>
      </c>
      <c r="AH208" s="202"/>
      <c r="AI208" s="202"/>
      <c r="AJ208" s="202"/>
      <c r="AK208" s="202"/>
      <c r="AL208" s="202"/>
      <c r="AM208" s="202"/>
      <c r="AN208" s="203"/>
      <c r="AO208" s="88"/>
      <c r="AP208" s="88"/>
      <c r="AQ208" s="88"/>
      <c r="AR208" s="244">
        <f>SUM(V208-AG208)</f>
        <v>0</v>
      </c>
      <c r="AS208" s="245"/>
      <c r="AT208" s="245"/>
      <c r="AU208" s="245"/>
      <c r="AV208" s="245"/>
      <c r="AW208" s="245"/>
      <c r="AX208" s="245"/>
      <c r="AY208" s="246"/>
      <c r="AZ208" s="88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</row>
    <row r="209" spans="1:76" s="45" customFormat="1" ht="4.5" customHeight="1" x14ac:dyDescent="0.3">
      <c r="B209" s="95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U209" s="96"/>
      <c r="V209" s="97"/>
      <c r="W209" s="97"/>
      <c r="X209" s="97"/>
      <c r="Y209" s="97"/>
      <c r="Z209" s="97"/>
      <c r="AA209" s="97"/>
      <c r="AB209" s="97"/>
      <c r="AC209" s="97"/>
      <c r="AD209" s="96"/>
      <c r="AE209" s="96"/>
      <c r="AF209" s="96"/>
      <c r="AG209" s="88"/>
      <c r="AH209" s="88"/>
      <c r="AI209" s="88"/>
      <c r="AJ209" s="88"/>
      <c r="AK209" s="88"/>
      <c r="AL209" s="88"/>
      <c r="AM209" s="88"/>
      <c r="AN209" s="88"/>
      <c r="AO209" s="96"/>
      <c r="AP209" s="96"/>
      <c r="AQ209" s="96"/>
      <c r="AR209" s="96"/>
      <c r="AS209" s="96"/>
      <c r="AT209" s="96"/>
      <c r="AU209" s="96"/>
      <c r="AV209" s="96"/>
      <c r="AW209" s="96"/>
      <c r="AX209" s="96"/>
      <c r="AY209" s="96"/>
      <c r="AZ209" s="96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</row>
    <row r="210" spans="1:76" s="16" customFormat="1" ht="12.75" customHeight="1" x14ac:dyDescent="0.3">
      <c r="A210" s="92"/>
      <c r="B210" s="87"/>
      <c r="C210" s="23"/>
      <c r="D210" s="105" t="s">
        <v>109</v>
      </c>
      <c r="E210" s="84"/>
      <c r="F210" s="84"/>
      <c r="G210" s="84"/>
      <c r="H210" s="84"/>
      <c r="I210" s="84"/>
      <c r="J210" s="84"/>
      <c r="K210" s="106"/>
      <c r="L210" s="106"/>
      <c r="M210" s="106"/>
      <c r="N210" s="106"/>
      <c r="O210" s="106"/>
      <c r="P210" s="106"/>
      <c r="Q210" s="106"/>
      <c r="R210" s="106"/>
      <c r="S210" s="106"/>
      <c r="T210" s="72"/>
      <c r="U210" s="88"/>
      <c r="V210" s="248">
        <f>'A - Devis prévisionnel'!V244:AC244</f>
        <v>0</v>
      </c>
      <c r="W210" s="249"/>
      <c r="X210" s="249"/>
      <c r="Y210" s="249"/>
      <c r="Z210" s="249"/>
      <c r="AA210" s="249"/>
      <c r="AB210" s="249"/>
      <c r="AC210" s="250"/>
      <c r="AD210" s="88"/>
      <c r="AE210" s="88"/>
      <c r="AF210" s="88"/>
      <c r="AG210" s="201">
        <v>0</v>
      </c>
      <c r="AH210" s="202"/>
      <c r="AI210" s="202"/>
      <c r="AJ210" s="202"/>
      <c r="AK210" s="202"/>
      <c r="AL210" s="202"/>
      <c r="AM210" s="202"/>
      <c r="AN210" s="203"/>
      <c r="AO210" s="88"/>
      <c r="AP210" s="88"/>
      <c r="AQ210" s="88"/>
      <c r="AR210" s="244">
        <f>SUM(V210-AG210)</f>
        <v>0</v>
      </c>
      <c r="AS210" s="245"/>
      <c r="AT210" s="245"/>
      <c r="AU210" s="245"/>
      <c r="AV210" s="245"/>
      <c r="AW210" s="245"/>
      <c r="AX210" s="245"/>
      <c r="AY210" s="246"/>
      <c r="AZ210" s="88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</row>
    <row r="211" spans="1:76" s="45" customFormat="1" ht="4.5" customHeight="1" x14ac:dyDescent="0.3">
      <c r="B211" s="95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U211" s="96"/>
      <c r="V211" s="97"/>
      <c r="W211" s="97"/>
      <c r="X211" s="97"/>
      <c r="Y211" s="97"/>
      <c r="Z211" s="97"/>
      <c r="AA211" s="97"/>
      <c r="AB211" s="97"/>
      <c r="AC211" s="97"/>
      <c r="AD211" s="96"/>
      <c r="AE211" s="96"/>
      <c r="AF211" s="96"/>
      <c r="AG211" s="96"/>
      <c r="AH211" s="96"/>
      <c r="AI211" s="96"/>
      <c r="AJ211" s="96"/>
      <c r="AK211" s="96"/>
      <c r="AL211" s="96"/>
      <c r="AM211" s="96"/>
      <c r="AN211" s="96"/>
      <c r="AO211" s="96"/>
      <c r="AP211" s="96"/>
      <c r="AQ211" s="96"/>
      <c r="AR211" s="96"/>
      <c r="AS211" s="96"/>
      <c r="AT211" s="96"/>
      <c r="AU211" s="96"/>
      <c r="AV211" s="96"/>
      <c r="AW211" s="96"/>
      <c r="AX211" s="96"/>
      <c r="AY211" s="96"/>
      <c r="AZ211" s="96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</row>
    <row r="212" spans="1:76" s="16" customFormat="1" ht="12.75" customHeight="1" x14ac:dyDescent="0.3">
      <c r="A212" s="92"/>
      <c r="B212" s="87"/>
      <c r="C212" s="23"/>
      <c r="D212" s="228" t="s">
        <v>199</v>
      </c>
      <c r="E212" s="228"/>
      <c r="F212" s="228"/>
      <c r="G212" s="228"/>
      <c r="H212" s="228"/>
      <c r="I212" s="228"/>
      <c r="J212" s="228"/>
      <c r="K212" s="228"/>
      <c r="L212" s="228"/>
      <c r="M212" s="228"/>
      <c r="N212" s="228"/>
      <c r="O212" s="228"/>
      <c r="P212" s="228"/>
      <c r="Q212" s="228"/>
      <c r="R212" s="228"/>
      <c r="S212" s="228"/>
      <c r="T212" s="72"/>
      <c r="U212" s="88"/>
      <c r="V212" s="248">
        <f>'A - Devis prévisionnel'!V246:AC246</f>
        <v>0</v>
      </c>
      <c r="W212" s="249"/>
      <c r="X212" s="249"/>
      <c r="Y212" s="249"/>
      <c r="Z212" s="249"/>
      <c r="AA212" s="249"/>
      <c r="AB212" s="249"/>
      <c r="AC212" s="250"/>
      <c r="AD212" s="88"/>
      <c r="AE212" s="88"/>
      <c r="AF212" s="88"/>
      <c r="AG212" s="201">
        <v>0</v>
      </c>
      <c r="AH212" s="202"/>
      <c r="AI212" s="202"/>
      <c r="AJ212" s="202"/>
      <c r="AK212" s="202"/>
      <c r="AL212" s="202"/>
      <c r="AM212" s="202"/>
      <c r="AN212" s="203"/>
      <c r="AO212" s="88"/>
      <c r="AP212" s="88"/>
      <c r="AQ212" s="88"/>
      <c r="AR212" s="244">
        <f>SUM(V212-AG212)</f>
        <v>0</v>
      </c>
      <c r="AS212" s="245"/>
      <c r="AT212" s="245"/>
      <c r="AU212" s="245"/>
      <c r="AV212" s="245"/>
      <c r="AW212" s="245"/>
      <c r="AX212" s="245"/>
      <c r="AY212" s="246"/>
      <c r="AZ212" s="88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</row>
    <row r="213" spans="1:76" s="45" customFormat="1" ht="4.5" customHeight="1" x14ac:dyDescent="0.3">
      <c r="B213" s="95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U213" s="96"/>
      <c r="V213" s="97"/>
      <c r="W213" s="97"/>
      <c r="X213" s="97"/>
      <c r="Y213" s="97"/>
      <c r="Z213" s="97"/>
      <c r="AA213" s="97"/>
      <c r="AB213" s="97"/>
      <c r="AC213" s="97"/>
      <c r="AD213" s="96"/>
      <c r="AE213" s="96"/>
      <c r="AF213" s="96"/>
      <c r="AG213" s="96"/>
      <c r="AH213" s="96"/>
      <c r="AI213" s="96"/>
      <c r="AJ213" s="96"/>
      <c r="AK213" s="96"/>
      <c r="AL213" s="96"/>
      <c r="AM213" s="96"/>
      <c r="AN213" s="96"/>
      <c r="AO213" s="96"/>
      <c r="AP213" s="96"/>
      <c r="AQ213" s="96"/>
      <c r="AR213" s="96"/>
      <c r="AS213" s="96"/>
      <c r="AT213" s="96"/>
      <c r="AU213" s="96"/>
      <c r="AV213" s="96"/>
      <c r="AW213" s="96"/>
      <c r="AX213" s="96"/>
      <c r="AY213" s="96"/>
      <c r="AZ213" s="96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</row>
    <row r="214" spans="1:76" s="16" customFormat="1" ht="12.75" customHeight="1" x14ac:dyDescent="0.3">
      <c r="A214" s="92"/>
      <c r="B214" s="87"/>
      <c r="C214" s="23"/>
      <c r="D214" s="247" t="str">
        <f>'A - Devis prévisionnel'!D248:S248</f>
        <v>Autres (précisez)</v>
      </c>
      <c r="E214" s="247"/>
      <c r="F214" s="247"/>
      <c r="G214" s="247"/>
      <c r="H214" s="247"/>
      <c r="I214" s="247"/>
      <c r="J214" s="247"/>
      <c r="K214" s="247"/>
      <c r="L214" s="247"/>
      <c r="M214" s="247"/>
      <c r="N214" s="247"/>
      <c r="O214" s="247"/>
      <c r="P214" s="247"/>
      <c r="Q214" s="247"/>
      <c r="R214" s="247"/>
      <c r="S214" s="247"/>
      <c r="T214" s="72"/>
      <c r="U214" s="88"/>
      <c r="V214" s="248">
        <f>'A - Devis prévisionnel'!V248:AC248</f>
        <v>0</v>
      </c>
      <c r="W214" s="249"/>
      <c r="X214" s="249"/>
      <c r="Y214" s="249"/>
      <c r="Z214" s="249"/>
      <c r="AA214" s="249"/>
      <c r="AB214" s="249"/>
      <c r="AC214" s="250"/>
      <c r="AD214" s="88"/>
      <c r="AE214" s="88"/>
      <c r="AF214" s="88"/>
      <c r="AG214" s="201">
        <v>0</v>
      </c>
      <c r="AH214" s="202"/>
      <c r="AI214" s="202"/>
      <c r="AJ214" s="202"/>
      <c r="AK214" s="202"/>
      <c r="AL214" s="202"/>
      <c r="AM214" s="202"/>
      <c r="AN214" s="203"/>
      <c r="AO214" s="88"/>
      <c r="AP214" s="88"/>
      <c r="AQ214" s="88"/>
      <c r="AR214" s="244">
        <f>SUM(V214-AG214)</f>
        <v>0</v>
      </c>
      <c r="AS214" s="245"/>
      <c r="AT214" s="245"/>
      <c r="AU214" s="245"/>
      <c r="AV214" s="245"/>
      <c r="AW214" s="245"/>
      <c r="AX214" s="245"/>
      <c r="AY214" s="246"/>
      <c r="AZ214" s="88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</row>
    <row r="215" spans="1:76" s="16" customFormat="1" ht="5.25" customHeight="1" x14ac:dyDescent="0.3">
      <c r="A215" s="72"/>
      <c r="B215" s="72"/>
      <c r="C215" s="72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2"/>
      <c r="U215" s="88"/>
      <c r="V215" s="88"/>
      <c r="W215" s="88"/>
      <c r="X215" s="88"/>
      <c r="Y215" s="88"/>
      <c r="Z215" s="88"/>
      <c r="AA215" s="88"/>
      <c r="AB215" s="88"/>
      <c r="AC215" s="88"/>
      <c r="AD215" s="88"/>
      <c r="AE215" s="88"/>
      <c r="AF215" s="88"/>
      <c r="AG215" s="88"/>
      <c r="AH215" s="88"/>
      <c r="AI215" s="88"/>
      <c r="AJ215" s="88"/>
      <c r="AK215" s="88"/>
      <c r="AL215" s="88"/>
      <c r="AM215" s="88"/>
      <c r="AN215" s="88"/>
      <c r="AO215" s="88"/>
      <c r="AP215" s="88"/>
      <c r="AQ215" s="88"/>
      <c r="AR215" s="88"/>
      <c r="AS215" s="88"/>
      <c r="AT215" s="88"/>
      <c r="AU215" s="88"/>
      <c r="AV215" s="88"/>
      <c r="AW215" s="88"/>
      <c r="AX215" s="88"/>
      <c r="AY215" s="88"/>
      <c r="AZ215" s="88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</row>
    <row r="216" spans="1:76" s="16" customFormat="1" ht="27" customHeight="1" x14ac:dyDescent="0.3">
      <c r="A216" s="92"/>
      <c r="B216" s="108"/>
      <c r="C216" s="108"/>
      <c r="D216" s="193" t="s">
        <v>185</v>
      </c>
      <c r="E216" s="193"/>
      <c r="F216" s="193"/>
      <c r="G216" s="193"/>
      <c r="H216" s="193"/>
      <c r="I216" s="193"/>
      <c r="J216" s="193"/>
      <c r="K216" s="193"/>
      <c r="L216" s="193"/>
      <c r="M216" s="193"/>
      <c r="N216" s="193"/>
      <c r="O216" s="193"/>
      <c r="P216" s="193"/>
      <c r="Q216" s="193"/>
      <c r="R216" s="193"/>
      <c r="S216" s="193"/>
      <c r="T216" s="72"/>
      <c r="U216" s="114"/>
      <c r="V216" s="177">
        <f>SUM(V198:AC214)</f>
        <v>0</v>
      </c>
      <c r="W216" s="178"/>
      <c r="X216" s="178"/>
      <c r="Y216" s="178"/>
      <c r="Z216" s="178"/>
      <c r="AA216" s="178"/>
      <c r="AB216" s="178"/>
      <c r="AC216" s="179"/>
      <c r="AD216" s="88"/>
      <c r="AE216" s="88"/>
      <c r="AF216" s="114"/>
      <c r="AG216" s="177">
        <f>SUM(AG198:AN214)</f>
        <v>0</v>
      </c>
      <c r="AH216" s="178"/>
      <c r="AI216" s="178"/>
      <c r="AJ216" s="178"/>
      <c r="AK216" s="178"/>
      <c r="AL216" s="178"/>
      <c r="AM216" s="178"/>
      <c r="AN216" s="179"/>
      <c r="AO216" s="88"/>
      <c r="AP216" s="88"/>
      <c r="AQ216" s="88"/>
      <c r="AR216" s="171">
        <f>SUM(V216-AG216)</f>
        <v>0</v>
      </c>
      <c r="AS216" s="172"/>
      <c r="AT216" s="172"/>
      <c r="AU216" s="172"/>
      <c r="AV216" s="172"/>
      <c r="AW216" s="172"/>
      <c r="AX216" s="172"/>
      <c r="AY216" s="173"/>
      <c r="AZ216" s="88"/>
      <c r="BB216" s="230"/>
      <c r="BC216" s="230"/>
      <c r="BD216" s="230"/>
      <c r="BE216" s="230"/>
      <c r="BF216" s="230"/>
      <c r="BG216" s="230"/>
      <c r="BH216" s="230"/>
      <c r="BI216" s="230"/>
      <c r="BJ216" s="44"/>
      <c r="BK216" s="44"/>
      <c r="BL216" s="44"/>
      <c r="BM216" s="44"/>
      <c r="BN216" s="44"/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</row>
    <row r="217" spans="1:76" s="45" customFormat="1" ht="4.5" customHeight="1" x14ac:dyDescent="0.3">
      <c r="B217" s="95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U217" s="96"/>
      <c r="V217" s="97"/>
      <c r="W217" s="97"/>
      <c r="X217" s="97"/>
      <c r="Y217" s="97"/>
      <c r="Z217" s="97"/>
      <c r="AA217" s="97"/>
      <c r="AB217" s="97"/>
      <c r="AC217" s="97"/>
      <c r="AD217" s="96"/>
      <c r="AE217" s="96"/>
      <c r="AF217" s="96"/>
      <c r="AG217" s="96"/>
      <c r="AH217" s="96"/>
      <c r="AI217" s="96"/>
      <c r="AJ217" s="96"/>
      <c r="AK217" s="96"/>
      <c r="AL217" s="96"/>
      <c r="AM217" s="96"/>
      <c r="AN217" s="96"/>
      <c r="AO217" s="96"/>
      <c r="AP217" s="96"/>
      <c r="AQ217" s="96"/>
      <c r="AR217" s="96"/>
      <c r="AS217" s="96"/>
      <c r="AT217" s="96"/>
      <c r="AU217" s="96"/>
      <c r="AV217" s="96"/>
      <c r="AW217" s="96"/>
      <c r="AX217" s="96"/>
      <c r="AY217" s="96"/>
      <c r="AZ217" s="96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</row>
    <row r="218" spans="1:76" s="16" customFormat="1" ht="5.25" customHeight="1" x14ac:dyDescent="0.3">
      <c r="A218" s="48"/>
      <c r="B218" s="48"/>
      <c r="C218" s="48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48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/>
      <c r="AQ218" s="49"/>
      <c r="AR218" s="49"/>
      <c r="AS218" s="49"/>
      <c r="AT218" s="49"/>
      <c r="AU218" s="49"/>
      <c r="AV218" s="49"/>
      <c r="AW218" s="49"/>
      <c r="AX218" s="49"/>
      <c r="AY218" s="49"/>
      <c r="AZ218" s="49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/>
      <c r="BM218" s="44"/>
      <c r="BN218" s="44"/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</row>
    <row r="219" spans="1:76" s="85" customFormat="1" ht="26.25" customHeight="1" x14ac:dyDescent="0.3">
      <c r="A219" s="75"/>
      <c r="B219" s="74"/>
      <c r="C219" s="53"/>
      <c r="D219" s="167" t="s">
        <v>186</v>
      </c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09"/>
      <c r="U219" s="110"/>
      <c r="V219" s="181">
        <f>SUM('Frais admissibles'!V72:AC72)</f>
        <v>0</v>
      </c>
      <c r="W219" s="182"/>
      <c r="X219" s="182"/>
      <c r="Y219" s="182"/>
      <c r="Z219" s="182"/>
      <c r="AA219" s="182"/>
      <c r="AB219" s="182"/>
      <c r="AC219" s="183"/>
      <c r="AD219" s="110"/>
      <c r="AE219" s="110"/>
      <c r="AF219" s="110"/>
      <c r="AG219" s="181">
        <f>SUM('Frais admissibles'!AG72:AN72)</f>
        <v>0</v>
      </c>
      <c r="AH219" s="182"/>
      <c r="AI219" s="182"/>
      <c r="AJ219" s="182"/>
      <c r="AK219" s="182"/>
      <c r="AL219" s="182"/>
      <c r="AM219" s="182"/>
      <c r="AN219" s="183"/>
      <c r="AO219" s="110"/>
      <c r="AP219" s="110"/>
      <c r="AQ219" s="110"/>
      <c r="AR219" s="260">
        <f>SUM(V219-AG219)</f>
        <v>0</v>
      </c>
      <c r="AS219" s="261"/>
      <c r="AT219" s="261"/>
      <c r="AU219" s="261"/>
      <c r="AV219" s="261"/>
      <c r="AW219" s="261"/>
      <c r="AX219" s="261"/>
      <c r="AY219" s="262"/>
      <c r="AZ219" s="88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  <c r="BM219" s="44"/>
      <c r="BN219" s="44"/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</row>
    <row r="220" spans="1:76" s="45" customFormat="1" ht="5.25" customHeight="1" x14ac:dyDescent="0.3">
      <c r="A220" s="46"/>
      <c r="B220" s="47"/>
      <c r="C220" s="4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46"/>
      <c r="U220" s="50"/>
      <c r="V220" s="51"/>
      <c r="W220" s="51"/>
      <c r="X220" s="51"/>
      <c r="Y220" s="51"/>
      <c r="Z220" s="51"/>
      <c r="AA220" s="51"/>
      <c r="AB220" s="51"/>
      <c r="AC220" s="51"/>
      <c r="AD220" s="51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  <c r="BC220" s="44"/>
      <c r="BD220" s="44"/>
      <c r="BE220" s="44"/>
      <c r="BF220" s="44"/>
      <c r="BG220" s="44"/>
      <c r="BH220" s="44"/>
      <c r="BI220" s="44"/>
      <c r="BJ220" s="44"/>
      <c r="BK220" s="44"/>
      <c r="BL220" s="44"/>
      <c r="BM220" s="44"/>
      <c r="BN220" s="44"/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</row>
    <row r="221" spans="1:76" s="16" customFormat="1" ht="12.75" customHeight="1" x14ac:dyDescent="0.3">
      <c r="A221" s="116"/>
      <c r="B221" s="116"/>
      <c r="C221" s="116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  <c r="R221" s="117"/>
      <c r="S221" s="117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116"/>
      <c r="AQ221" s="116"/>
      <c r="AR221" s="116"/>
      <c r="AS221" s="116"/>
      <c r="AT221" s="116"/>
      <c r="AU221" s="116"/>
      <c r="AV221" s="116"/>
      <c r="AW221" s="116"/>
      <c r="AX221" s="116"/>
      <c r="AY221" s="116"/>
      <c r="AZ221" s="116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</row>
    <row r="222" spans="1:76" s="45" customFormat="1" ht="4.5" customHeight="1" x14ac:dyDescent="0.3">
      <c r="A222" s="100"/>
      <c r="B222" s="101"/>
      <c r="C222" s="10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100"/>
      <c r="U222" s="102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2"/>
      <c r="AF222" s="102"/>
      <c r="AG222" s="102"/>
      <c r="AH222" s="102"/>
      <c r="AI222" s="102"/>
      <c r="AJ222" s="102"/>
      <c r="AK222" s="102"/>
      <c r="AL222" s="102"/>
      <c r="AM222" s="102"/>
      <c r="AN222" s="102"/>
      <c r="AO222" s="102"/>
      <c r="AP222" s="102"/>
      <c r="AQ222" s="102"/>
      <c r="AR222" s="102"/>
      <c r="AS222" s="102"/>
      <c r="AT222" s="102"/>
      <c r="AU222" s="102"/>
      <c r="AV222" s="102"/>
      <c r="AW222" s="102"/>
      <c r="AX222" s="102"/>
      <c r="AY222" s="102"/>
      <c r="AZ222" s="102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</row>
    <row r="223" spans="1:76" s="16" customFormat="1" ht="16.5" customHeight="1" x14ac:dyDescent="0.3">
      <c r="A223" s="75"/>
      <c r="B223" s="74" t="s">
        <v>112</v>
      </c>
      <c r="C223" s="53" t="s">
        <v>16</v>
      </c>
      <c r="D223" s="180" t="s">
        <v>187</v>
      </c>
      <c r="E223" s="180"/>
      <c r="F223" s="180"/>
      <c r="G223" s="180"/>
      <c r="H223" s="180"/>
      <c r="I223" s="180"/>
      <c r="J223" s="180"/>
      <c r="K223" s="180"/>
      <c r="L223" s="180"/>
      <c r="M223" s="180"/>
      <c r="N223" s="180"/>
      <c r="O223" s="180"/>
      <c r="P223" s="180"/>
      <c r="Q223" s="180"/>
      <c r="R223" s="180"/>
      <c r="S223" s="180"/>
      <c r="T223" s="72"/>
      <c r="U223" s="88"/>
      <c r="V223" s="174" t="s">
        <v>56</v>
      </c>
      <c r="W223" s="175"/>
      <c r="X223" s="175"/>
      <c r="Y223" s="175"/>
      <c r="Z223" s="175"/>
      <c r="AA223" s="175"/>
      <c r="AB223" s="175"/>
      <c r="AC223" s="176"/>
      <c r="AD223" s="104"/>
      <c r="AE223" s="104"/>
      <c r="AF223" s="88"/>
      <c r="AG223" s="174" t="s">
        <v>144</v>
      </c>
      <c r="AH223" s="175"/>
      <c r="AI223" s="175"/>
      <c r="AJ223" s="175"/>
      <c r="AK223" s="175"/>
      <c r="AL223" s="175"/>
      <c r="AM223" s="175"/>
      <c r="AN223" s="176"/>
      <c r="AO223" s="88"/>
      <c r="AP223" s="88"/>
      <c r="AQ223" s="88"/>
      <c r="AR223" s="174" t="s">
        <v>141</v>
      </c>
      <c r="AS223" s="175"/>
      <c r="AT223" s="175"/>
      <c r="AU223" s="175"/>
      <c r="AV223" s="175"/>
      <c r="AW223" s="175"/>
      <c r="AX223" s="175"/>
      <c r="AY223" s="176"/>
      <c r="AZ223" s="88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</row>
    <row r="224" spans="1:76" s="45" customFormat="1" ht="4.5" customHeight="1" x14ac:dyDescent="0.3">
      <c r="B224" s="95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U224" s="96"/>
      <c r="V224" s="97"/>
      <c r="W224" s="97"/>
      <c r="X224" s="97"/>
      <c r="Y224" s="97"/>
      <c r="Z224" s="97"/>
      <c r="AA224" s="97"/>
      <c r="AB224" s="97"/>
      <c r="AC224" s="97"/>
      <c r="AD224" s="97"/>
      <c r="AE224" s="96"/>
      <c r="AF224" s="96"/>
      <c r="AG224" s="96"/>
      <c r="AH224" s="96"/>
      <c r="AI224" s="96"/>
      <c r="AJ224" s="96"/>
      <c r="AK224" s="96"/>
      <c r="AL224" s="96"/>
      <c r="AM224" s="96"/>
      <c r="AN224" s="96"/>
      <c r="AO224" s="96"/>
      <c r="AP224" s="96"/>
      <c r="AQ224" s="96"/>
      <c r="AR224" s="96"/>
      <c r="AS224" s="96"/>
      <c r="AT224" s="96"/>
      <c r="AU224" s="96"/>
      <c r="AV224" s="96"/>
      <c r="AW224" s="96"/>
      <c r="AX224" s="96"/>
      <c r="AY224" s="96"/>
      <c r="AZ224" s="96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</row>
    <row r="225" spans="1:76" s="16" customFormat="1" ht="12.75" customHeight="1" x14ac:dyDescent="0.3">
      <c r="A225" s="92"/>
      <c r="D225" s="105" t="s">
        <v>113</v>
      </c>
      <c r="E225" s="84"/>
      <c r="F225" s="84"/>
      <c r="G225" s="84"/>
      <c r="H225" s="84"/>
      <c r="I225" s="84"/>
      <c r="J225" s="84"/>
      <c r="K225" s="106"/>
      <c r="L225" s="106"/>
      <c r="M225" s="106"/>
      <c r="N225" s="106"/>
      <c r="O225" s="106"/>
      <c r="P225" s="106"/>
      <c r="Q225" s="106"/>
      <c r="R225" s="106"/>
      <c r="S225" s="106"/>
      <c r="T225" s="72"/>
      <c r="U225" s="88"/>
      <c r="V225" s="248">
        <f>'A - Devis prévisionnel'!V259:AC259</f>
        <v>0</v>
      </c>
      <c r="W225" s="249"/>
      <c r="X225" s="249"/>
      <c r="Y225" s="249"/>
      <c r="Z225" s="249"/>
      <c r="AA225" s="249"/>
      <c r="AB225" s="249"/>
      <c r="AC225" s="250"/>
      <c r="AD225" s="88"/>
      <c r="AE225" s="88"/>
      <c r="AF225" s="88"/>
      <c r="AG225" s="201">
        <v>0</v>
      </c>
      <c r="AH225" s="202"/>
      <c r="AI225" s="202"/>
      <c r="AJ225" s="202"/>
      <c r="AK225" s="202"/>
      <c r="AL225" s="202"/>
      <c r="AM225" s="202"/>
      <c r="AN225" s="203"/>
      <c r="AO225" s="88"/>
      <c r="AP225" s="88"/>
      <c r="AQ225" s="88"/>
      <c r="AR225" s="244">
        <f>SUM(V225-AG225)</f>
        <v>0</v>
      </c>
      <c r="AS225" s="245"/>
      <c r="AT225" s="245"/>
      <c r="AU225" s="245"/>
      <c r="AV225" s="245"/>
      <c r="AW225" s="245"/>
      <c r="AX225" s="245"/>
      <c r="AY225" s="246"/>
      <c r="AZ225" s="88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</row>
    <row r="226" spans="1:76" s="45" customFormat="1" ht="4.5" customHeight="1" x14ac:dyDescent="0.3">
      <c r="B226" s="95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U226" s="96"/>
      <c r="V226" s="97"/>
      <c r="W226" s="97"/>
      <c r="X226" s="97"/>
      <c r="Y226" s="97"/>
      <c r="Z226" s="97"/>
      <c r="AA226" s="97"/>
      <c r="AB226" s="97"/>
      <c r="AC226" s="97"/>
      <c r="AD226" s="96"/>
      <c r="AE226" s="96"/>
      <c r="AF226" s="96"/>
      <c r="AG226" s="88"/>
      <c r="AH226" s="88"/>
      <c r="AI226" s="88"/>
      <c r="AJ226" s="88"/>
      <c r="AK226" s="88"/>
      <c r="AL226" s="88"/>
      <c r="AM226" s="88"/>
      <c r="AN226" s="88"/>
      <c r="AO226" s="96"/>
      <c r="AP226" s="96"/>
      <c r="AQ226" s="96"/>
      <c r="AR226" s="96"/>
      <c r="AS226" s="96"/>
      <c r="AT226" s="96"/>
      <c r="AU226" s="96"/>
      <c r="AV226" s="96"/>
      <c r="AW226" s="96"/>
      <c r="AX226" s="96"/>
      <c r="AY226" s="96"/>
      <c r="AZ226" s="96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</row>
    <row r="227" spans="1:76" s="16" customFormat="1" ht="12.75" customHeight="1" x14ac:dyDescent="0.3">
      <c r="A227" s="92"/>
      <c r="B227" s="87"/>
      <c r="C227" s="23"/>
      <c r="D227" s="105" t="s">
        <v>114</v>
      </c>
      <c r="E227" s="84"/>
      <c r="F227" s="84"/>
      <c r="G227" s="84"/>
      <c r="H227" s="84"/>
      <c r="I227" s="84"/>
      <c r="J227" s="84"/>
      <c r="K227" s="106"/>
      <c r="L227" s="106"/>
      <c r="M227" s="106"/>
      <c r="N227" s="106"/>
      <c r="O227" s="106"/>
      <c r="P227" s="106"/>
      <c r="Q227" s="106"/>
      <c r="R227" s="106"/>
      <c r="S227" s="106"/>
      <c r="T227" s="72"/>
      <c r="U227" s="88"/>
      <c r="V227" s="248">
        <f>'A - Devis prévisionnel'!V261:AC261</f>
        <v>0</v>
      </c>
      <c r="W227" s="249"/>
      <c r="X227" s="249"/>
      <c r="Y227" s="249"/>
      <c r="Z227" s="249"/>
      <c r="AA227" s="249"/>
      <c r="AB227" s="249"/>
      <c r="AC227" s="250"/>
      <c r="AD227" s="88"/>
      <c r="AE227" s="88"/>
      <c r="AF227" s="88"/>
      <c r="AG227" s="201">
        <v>0</v>
      </c>
      <c r="AH227" s="202"/>
      <c r="AI227" s="202"/>
      <c r="AJ227" s="202"/>
      <c r="AK227" s="202"/>
      <c r="AL227" s="202"/>
      <c r="AM227" s="202"/>
      <c r="AN227" s="203"/>
      <c r="AO227" s="88"/>
      <c r="AP227" s="88"/>
      <c r="AQ227" s="88"/>
      <c r="AR227" s="244">
        <f>SUM(V227-AG227)</f>
        <v>0</v>
      </c>
      <c r="AS227" s="245"/>
      <c r="AT227" s="245"/>
      <c r="AU227" s="245"/>
      <c r="AV227" s="245"/>
      <c r="AW227" s="245"/>
      <c r="AX227" s="245"/>
      <c r="AY227" s="246"/>
      <c r="AZ227" s="88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</row>
    <row r="228" spans="1:76" s="45" customFormat="1" ht="4.5" customHeight="1" x14ac:dyDescent="0.3">
      <c r="B228" s="95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U228" s="96"/>
      <c r="V228" s="97"/>
      <c r="W228" s="97"/>
      <c r="X228" s="97"/>
      <c r="Y228" s="97"/>
      <c r="Z228" s="97"/>
      <c r="AA228" s="97"/>
      <c r="AB228" s="97"/>
      <c r="AC228" s="97"/>
      <c r="AD228" s="96"/>
      <c r="AE228" s="96"/>
      <c r="AF228" s="96"/>
      <c r="AG228" s="88"/>
      <c r="AH228" s="88"/>
      <c r="AI228" s="88"/>
      <c r="AJ228" s="88"/>
      <c r="AK228" s="88"/>
      <c r="AL228" s="88"/>
      <c r="AM228" s="88"/>
      <c r="AN228" s="88"/>
      <c r="AO228" s="96"/>
      <c r="AP228" s="96"/>
      <c r="AQ228" s="96"/>
      <c r="AR228" s="96"/>
      <c r="AS228" s="96"/>
      <c r="AT228" s="96"/>
      <c r="AU228" s="96"/>
      <c r="AV228" s="96"/>
      <c r="AW228" s="96"/>
      <c r="AX228" s="96"/>
      <c r="AY228" s="96"/>
      <c r="AZ228" s="96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</row>
    <row r="229" spans="1:76" s="16" customFormat="1" ht="12.75" customHeight="1" x14ac:dyDescent="0.3">
      <c r="A229" s="92"/>
      <c r="B229" s="87"/>
      <c r="C229" s="23"/>
      <c r="D229" s="105" t="s">
        <v>115</v>
      </c>
      <c r="E229" s="84"/>
      <c r="F229" s="84"/>
      <c r="G229" s="84"/>
      <c r="H229" s="84"/>
      <c r="I229" s="84"/>
      <c r="J229" s="84"/>
      <c r="K229" s="106"/>
      <c r="L229" s="106"/>
      <c r="M229" s="106"/>
      <c r="N229" s="106"/>
      <c r="O229" s="106"/>
      <c r="P229" s="106"/>
      <c r="Q229" s="106"/>
      <c r="R229" s="106"/>
      <c r="S229" s="106"/>
      <c r="T229" s="72"/>
      <c r="U229" s="88"/>
      <c r="V229" s="248">
        <f>'A - Devis prévisionnel'!V263:AC263</f>
        <v>0</v>
      </c>
      <c r="W229" s="249"/>
      <c r="X229" s="249"/>
      <c r="Y229" s="249"/>
      <c r="Z229" s="249"/>
      <c r="AA229" s="249"/>
      <c r="AB229" s="249"/>
      <c r="AC229" s="250"/>
      <c r="AD229" s="88"/>
      <c r="AE229" s="88"/>
      <c r="AF229" s="88"/>
      <c r="AG229" s="201">
        <v>0</v>
      </c>
      <c r="AH229" s="202"/>
      <c r="AI229" s="202"/>
      <c r="AJ229" s="202"/>
      <c r="AK229" s="202"/>
      <c r="AL229" s="202"/>
      <c r="AM229" s="202"/>
      <c r="AN229" s="203"/>
      <c r="AO229" s="88"/>
      <c r="AP229" s="88"/>
      <c r="AQ229" s="88"/>
      <c r="AR229" s="244">
        <f>SUM(V229-AG229)</f>
        <v>0</v>
      </c>
      <c r="AS229" s="245"/>
      <c r="AT229" s="245"/>
      <c r="AU229" s="245"/>
      <c r="AV229" s="245"/>
      <c r="AW229" s="245"/>
      <c r="AX229" s="245"/>
      <c r="AY229" s="246"/>
      <c r="AZ229" s="88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</row>
    <row r="230" spans="1:76" s="45" customFormat="1" ht="4.5" customHeight="1" x14ac:dyDescent="0.3">
      <c r="B230" s="95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U230" s="96"/>
      <c r="V230" s="97"/>
      <c r="W230" s="97"/>
      <c r="X230" s="97"/>
      <c r="Y230" s="97"/>
      <c r="Z230" s="97"/>
      <c r="AA230" s="97"/>
      <c r="AB230" s="97"/>
      <c r="AC230" s="97"/>
      <c r="AD230" s="96"/>
      <c r="AE230" s="96"/>
      <c r="AF230" s="96"/>
      <c r="AG230" s="88"/>
      <c r="AH230" s="88"/>
      <c r="AI230" s="88"/>
      <c r="AJ230" s="88"/>
      <c r="AK230" s="88"/>
      <c r="AL230" s="88"/>
      <c r="AM230" s="88"/>
      <c r="AN230" s="88"/>
      <c r="AO230" s="96"/>
      <c r="AP230" s="96"/>
      <c r="AQ230" s="96"/>
      <c r="AR230" s="96"/>
      <c r="AS230" s="96"/>
      <c r="AT230" s="96"/>
      <c r="AU230" s="96"/>
      <c r="AV230" s="96"/>
      <c r="AW230" s="96"/>
      <c r="AX230" s="96"/>
      <c r="AY230" s="96"/>
      <c r="AZ230" s="96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</row>
    <row r="231" spans="1:76" s="16" customFormat="1" ht="12.75" customHeight="1" x14ac:dyDescent="0.3">
      <c r="A231" s="92"/>
      <c r="B231" s="87"/>
      <c r="C231" s="23"/>
      <c r="D231" s="77" t="s">
        <v>116</v>
      </c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2"/>
      <c r="U231" s="88"/>
      <c r="V231" s="248">
        <f>'A - Devis prévisionnel'!V265:AC265</f>
        <v>0</v>
      </c>
      <c r="W231" s="249"/>
      <c r="X231" s="249"/>
      <c r="Y231" s="249"/>
      <c r="Z231" s="249"/>
      <c r="AA231" s="249"/>
      <c r="AB231" s="249"/>
      <c r="AC231" s="250"/>
      <c r="AD231" s="88"/>
      <c r="AE231" s="88"/>
      <c r="AF231" s="88"/>
      <c r="AG231" s="201">
        <v>0</v>
      </c>
      <c r="AH231" s="202"/>
      <c r="AI231" s="202"/>
      <c r="AJ231" s="202"/>
      <c r="AK231" s="202"/>
      <c r="AL231" s="202"/>
      <c r="AM231" s="202"/>
      <c r="AN231" s="203"/>
      <c r="AO231" s="88"/>
      <c r="AP231" s="88"/>
      <c r="AQ231" s="88"/>
      <c r="AR231" s="244">
        <f>SUM(V231-AG231)</f>
        <v>0</v>
      </c>
      <c r="AS231" s="245"/>
      <c r="AT231" s="245"/>
      <c r="AU231" s="245"/>
      <c r="AV231" s="245"/>
      <c r="AW231" s="245"/>
      <c r="AX231" s="245"/>
      <c r="AY231" s="246"/>
      <c r="AZ231" s="88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</row>
    <row r="232" spans="1:76" s="45" customFormat="1" ht="4.5" customHeight="1" x14ac:dyDescent="0.3">
      <c r="B232" s="95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U232" s="96"/>
      <c r="V232" s="97"/>
      <c r="W232" s="97"/>
      <c r="X232" s="97"/>
      <c r="Y232" s="97"/>
      <c r="Z232" s="97"/>
      <c r="AA232" s="97"/>
      <c r="AB232" s="97"/>
      <c r="AC232" s="97"/>
      <c r="AD232" s="96"/>
      <c r="AE232" s="96"/>
      <c r="AF232" s="96"/>
      <c r="AG232" s="88"/>
      <c r="AH232" s="88"/>
      <c r="AI232" s="88"/>
      <c r="AJ232" s="88"/>
      <c r="AK232" s="88"/>
      <c r="AL232" s="88"/>
      <c r="AM232" s="88"/>
      <c r="AN232" s="88"/>
      <c r="AO232" s="96"/>
      <c r="AP232" s="96"/>
      <c r="AQ232" s="96"/>
      <c r="AR232" s="96"/>
      <c r="AS232" s="96"/>
      <c r="AT232" s="96"/>
      <c r="AU232" s="96"/>
      <c r="AV232" s="96"/>
      <c r="AW232" s="96"/>
      <c r="AX232" s="96"/>
      <c r="AY232" s="96"/>
      <c r="AZ232" s="96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</row>
    <row r="233" spans="1:76" s="16" customFormat="1" ht="12.75" customHeight="1" x14ac:dyDescent="0.3">
      <c r="A233" s="92"/>
      <c r="B233" s="87"/>
      <c r="C233" s="23"/>
      <c r="D233" s="105" t="s">
        <v>117</v>
      </c>
      <c r="E233" s="84"/>
      <c r="F233" s="84"/>
      <c r="G233" s="84"/>
      <c r="H233" s="84"/>
      <c r="I233" s="84"/>
      <c r="J233" s="84"/>
      <c r="K233" s="106"/>
      <c r="L233" s="106"/>
      <c r="M233" s="106"/>
      <c r="N233" s="106"/>
      <c r="O233" s="106"/>
      <c r="P233" s="106"/>
      <c r="Q233" s="106"/>
      <c r="R233" s="106"/>
      <c r="S233" s="106"/>
      <c r="T233" s="72"/>
      <c r="U233" s="88"/>
      <c r="V233" s="248">
        <f>'A - Devis prévisionnel'!V267:AC267</f>
        <v>0</v>
      </c>
      <c r="W233" s="249"/>
      <c r="X233" s="249"/>
      <c r="Y233" s="249"/>
      <c r="Z233" s="249"/>
      <c r="AA233" s="249"/>
      <c r="AB233" s="249"/>
      <c r="AC233" s="250"/>
      <c r="AD233" s="88"/>
      <c r="AE233" s="88"/>
      <c r="AF233" s="88"/>
      <c r="AG233" s="201">
        <v>0</v>
      </c>
      <c r="AH233" s="202"/>
      <c r="AI233" s="202"/>
      <c r="AJ233" s="202"/>
      <c r="AK233" s="202"/>
      <c r="AL233" s="202"/>
      <c r="AM233" s="202"/>
      <c r="AN233" s="203"/>
      <c r="AO233" s="88"/>
      <c r="AP233" s="88"/>
      <c r="AQ233" s="88"/>
      <c r="AR233" s="244">
        <f>SUM(V233-AG233)</f>
        <v>0</v>
      </c>
      <c r="AS233" s="245"/>
      <c r="AT233" s="245"/>
      <c r="AU233" s="245"/>
      <c r="AV233" s="245"/>
      <c r="AW233" s="245"/>
      <c r="AX233" s="245"/>
      <c r="AY233" s="246"/>
      <c r="AZ233" s="88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</row>
    <row r="234" spans="1:76" s="45" customFormat="1" ht="4.5" customHeight="1" x14ac:dyDescent="0.3">
      <c r="B234" s="95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U234" s="96"/>
      <c r="V234" s="97"/>
      <c r="W234" s="97"/>
      <c r="X234" s="97"/>
      <c r="Y234" s="97"/>
      <c r="Z234" s="97"/>
      <c r="AA234" s="97"/>
      <c r="AB234" s="97"/>
      <c r="AC234" s="97"/>
      <c r="AD234" s="96"/>
      <c r="AE234" s="96"/>
      <c r="AF234" s="96"/>
      <c r="AG234" s="88"/>
      <c r="AH234" s="88"/>
      <c r="AI234" s="88"/>
      <c r="AJ234" s="88"/>
      <c r="AK234" s="88"/>
      <c r="AL234" s="88"/>
      <c r="AM234" s="88"/>
      <c r="AN234" s="88"/>
      <c r="AO234" s="96"/>
      <c r="AP234" s="96"/>
      <c r="AQ234" s="96"/>
      <c r="AR234" s="96"/>
      <c r="AS234" s="96"/>
      <c r="AT234" s="96"/>
      <c r="AU234" s="96"/>
      <c r="AV234" s="96"/>
      <c r="AW234" s="96"/>
      <c r="AX234" s="96"/>
      <c r="AY234" s="96"/>
      <c r="AZ234" s="96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</row>
    <row r="235" spans="1:76" s="16" customFormat="1" ht="12.75" customHeight="1" x14ac:dyDescent="0.3">
      <c r="A235" s="92"/>
      <c r="B235" s="87"/>
      <c r="C235" s="23"/>
      <c r="D235" s="105" t="s">
        <v>118</v>
      </c>
      <c r="E235" s="84"/>
      <c r="F235" s="84"/>
      <c r="G235" s="84"/>
      <c r="H235" s="84"/>
      <c r="I235" s="84"/>
      <c r="J235" s="84"/>
      <c r="K235" s="106"/>
      <c r="L235" s="106"/>
      <c r="M235" s="106"/>
      <c r="N235" s="106"/>
      <c r="O235" s="106"/>
      <c r="P235" s="106"/>
      <c r="Q235" s="106"/>
      <c r="R235" s="106"/>
      <c r="S235" s="106"/>
      <c r="T235" s="72"/>
      <c r="U235" s="88"/>
      <c r="V235" s="248">
        <f>'A - Devis prévisionnel'!V269:AC269</f>
        <v>0</v>
      </c>
      <c r="W235" s="249"/>
      <c r="X235" s="249"/>
      <c r="Y235" s="249"/>
      <c r="Z235" s="249"/>
      <c r="AA235" s="249"/>
      <c r="AB235" s="249"/>
      <c r="AC235" s="250"/>
      <c r="AD235" s="88"/>
      <c r="AE235" s="88"/>
      <c r="AF235" s="88"/>
      <c r="AG235" s="201">
        <v>0</v>
      </c>
      <c r="AH235" s="202"/>
      <c r="AI235" s="202"/>
      <c r="AJ235" s="202"/>
      <c r="AK235" s="202"/>
      <c r="AL235" s="202"/>
      <c r="AM235" s="202"/>
      <c r="AN235" s="203"/>
      <c r="AO235" s="88"/>
      <c r="AP235" s="88"/>
      <c r="AQ235" s="88"/>
      <c r="AR235" s="244">
        <f>SUM(V235-AG235)</f>
        <v>0</v>
      </c>
      <c r="AS235" s="245"/>
      <c r="AT235" s="245"/>
      <c r="AU235" s="245"/>
      <c r="AV235" s="245"/>
      <c r="AW235" s="245"/>
      <c r="AX235" s="245"/>
      <c r="AY235" s="246"/>
      <c r="AZ235" s="88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44"/>
      <c r="BN235" s="44"/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</row>
    <row r="236" spans="1:76" s="45" customFormat="1" ht="4.5" customHeight="1" x14ac:dyDescent="0.3">
      <c r="B236" s="95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U236" s="96"/>
      <c r="V236" s="97"/>
      <c r="W236" s="97"/>
      <c r="X236" s="97"/>
      <c r="Y236" s="97"/>
      <c r="Z236" s="97"/>
      <c r="AA236" s="97"/>
      <c r="AB236" s="97"/>
      <c r="AC236" s="97"/>
      <c r="AD236" s="96"/>
      <c r="AE236" s="96"/>
      <c r="AF236" s="96"/>
      <c r="AG236" s="96"/>
      <c r="AH236" s="96"/>
      <c r="AI236" s="96"/>
      <c r="AJ236" s="96"/>
      <c r="AK236" s="96"/>
      <c r="AL236" s="96"/>
      <c r="AM236" s="96"/>
      <c r="AN236" s="96"/>
      <c r="AO236" s="96"/>
      <c r="AP236" s="96"/>
      <c r="AQ236" s="96"/>
      <c r="AR236" s="96"/>
      <c r="AS236" s="96"/>
      <c r="AT236" s="96"/>
      <c r="AU236" s="96"/>
      <c r="AV236" s="96"/>
      <c r="AW236" s="96"/>
      <c r="AX236" s="96"/>
      <c r="AY236" s="96"/>
      <c r="AZ236" s="96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</row>
    <row r="237" spans="1:76" s="16" customFormat="1" ht="12.75" customHeight="1" x14ac:dyDescent="0.3">
      <c r="A237" s="92"/>
      <c r="B237" s="87"/>
      <c r="C237" s="23"/>
      <c r="D237" s="247" t="str">
        <f>'A - Devis prévisionnel'!D271:S271</f>
        <v>Autres (précisez)</v>
      </c>
      <c r="E237" s="247"/>
      <c r="F237" s="247"/>
      <c r="G237" s="247"/>
      <c r="H237" s="247"/>
      <c r="I237" s="247"/>
      <c r="J237" s="247"/>
      <c r="K237" s="247"/>
      <c r="L237" s="247"/>
      <c r="M237" s="247"/>
      <c r="N237" s="247"/>
      <c r="O237" s="247"/>
      <c r="P237" s="247"/>
      <c r="Q237" s="247"/>
      <c r="R237" s="247"/>
      <c r="S237" s="247"/>
      <c r="T237" s="72"/>
      <c r="U237" s="88"/>
      <c r="V237" s="248">
        <f>'A - Devis prévisionnel'!V271:AC271</f>
        <v>0</v>
      </c>
      <c r="W237" s="249"/>
      <c r="X237" s="249"/>
      <c r="Y237" s="249"/>
      <c r="Z237" s="249"/>
      <c r="AA237" s="249"/>
      <c r="AB237" s="249"/>
      <c r="AC237" s="250"/>
      <c r="AD237" s="88"/>
      <c r="AE237" s="88"/>
      <c r="AF237" s="88"/>
      <c r="AG237" s="201">
        <v>0</v>
      </c>
      <c r="AH237" s="202"/>
      <c r="AI237" s="202"/>
      <c r="AJ237" s="202"/>
      <c r="AK237" s="202"/>
      <c r="AL237" s="202"/>
      <c r="AM237" s="202"/>
      <c r="AN237" s="203"/>
      <c r="AO237" s="88"/>
      <c r="AP237" s="88"/>
      <c r="AQ237" s="88"/>
      <c r="AR237" s="244">
        <f>SUM(V237-AG237)</f>
        <v>0</v>
      </c>
      <c r="AS237" s="245"/>
      <c r="AT237" s="245"/>
      <c r="AU237" s="245"/>
      <c r="AV237" s="245"/>
      <c r="AW237" s="245"/>
      <c r="AX237" s="245"/>
      <c r="AY237" s="246"/>
      <c r="AZ237" s="88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</row>
    <row r="238" spans="1:76" s="16" customFormat="1" ht="5.25" customHeight="1" x14ac:dyDescent="0.3">
      <c r="A238" s="72"/>
      <c r="B238" s="72"/>
      <c r="C238" s="72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2"/>
      <c r="U238" s="88"/>
      <c r="V238" s="88"/>
      <c r="W238" s="88"/>
      <c r="X238" s="88"/>
      <c r="Y238" s="88"/>
      <c r="Z238" s="88"/>
      <c r="AA238" s="88"/>
      <c r="AB238" s="88"/>
      <c r="AC238" s="88"/>
      <c r="AD238" s="88"/>
      <c r="AE238" s="88"/>
      <c r="AF238" s="88"/>
      <c r="AG238" s="88"/>
      <c r="AH238" s="88"/>
      <c r="AI238" s="88"/>
      <c r="AJ238" s="88"/>
      <c r="AK238" s="88"/>
      <c r="AL238" s="88"/>
      <c r="AM238" s="88"/>
      <c r="AN238" s="88"/>
      <c r="AO238" s="88"/>
      <c r="AP238" s="88"/>
      <c r="AQ238" s="88"/>
      <c r="AR238" s="88"/>
      <c r="AS238" s="88"/>
      <c r="AT238" s="88"/>
      <c r="AU238" s="88"/>
      <c r="AV238" s="88"/>
      <c r="AW238" s="88"/>
      <c r="AX238" s="88"/>
      <c r="AY238" s="88"/>
      <c r="AZ238" s="88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</row>
    <row r="239" spans="1:76" s="16" customFormat="1" ht="12.75" customHeight="1" x14ac:dyDescent="0.3">
      <c r="A239" s="92"/>
      <c r="B239" s="87"/>
      <c r="C239" s="23"/>
      <c r="D239" s="193" t="s">
        <v>188</v>
      </c>
      <c r="E239" s="193"/>
      <c r="F239" s="193"/>
      <c r="G239" s="193"/>
      <c r="H239" s="193"/>
      <c r="I239" s="193"/>
      <c r="J239" s="193"/>
      <c r="K239" s="193"/>
      <c r="L239" s="193"/>
      <c r="M239" s="193"/>
      <c r="N239" s="193"/>
      <c r="O239" s="193"/>
      <c r="P239" s="193"/>
      <c r="Q239" s="193"/>
      <c r="R239" s="193"/>
      <c r="S239" s="193"/>
      <c r="T239" s="72"/>
      <c r="U239" s="114"/>
      <c r="V239" s="177">
        <f>SUM(V225:AC237)</f>
        <v>0</v>
      </c>
      <c r="W239" s="178"/>
      <c r="X239" s="178"/>
      <c r="Y239" s="178"/>
      <c r="Z239" s="178"/>
      <c r="AA239" s="178"/>
      <c r="AB239" s="178"/>
      <c r="AC239" s="179"/>
      <c r="AD239" s="88"/>
      <c r="AE239" s="88"/>
      <c r="AF239" s="114"/>
      <c r="AG239" s="177">
        <f>SUM(AG225:AN237)</f>
        <v>0</v>
      </c>
      <c r="AH239" s="178"/>
      <c r="AI239" s="178"/>
      <c r="AJ239" s="178"/>
      <c r="AK239" s="178"/>
      <c r="AL239" s="178"/>
      <c r="AM239" s="178"/>
      <c r="AN239" s="179"/>
      <c r="AO239" s="88"/>
      <c r="AP239" s="88"/>
      <c r="AQ239" s="88"/>
      <c r="AR239" s="171">
        <f>SUM(V239-AG239)</f>
        <v>0</v>
      </c>
      <c r="AS239" s="172"/>
      <c r="AT239" s="172"/>
      <c r="AU239" s="172"/>
      <c r="AV239" s="172"/>
      <c r="AW239" s="172"/>
      <c r="AX239" s="172"/>
      <c r="AY239" s="173"/>
      <c r="AZ239" s="88"/>
      <c r="BB239" s="230"/>
      <c r="BC239" s="230"/>
      <c r="BD239" s="230"/>
      <c r="BE239" s="230"/>
      <c r="BF239" s="230"/>
      <c r="BG239" s="230"/>
      <c r="BH239" s="230"/>
      <c r="BI239" s="230"/>
      <c r="BJ239" s="44"/>
      <c r="BK239" s="44"/>
      <c r="BL239" s="44"/>
      <c r="BM239" s="44"/>
      <c r="BN239" s="44"/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</row>
    <row r="240" spans="1:76" s="45" customFormat="1" ht="4.5" customHeight="1" x14ac:dyDescent="0.3">
      <c r="B240" s="95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U240" s="96"/>
      <c r="V240" s="97"/>
      <c r="W240" s="97"/>
      <c r="X240" s="97"/>
      <c r="Y240" s="97"/>
      <c r="Z240" s="97"/>
      <c r="AA240" s="97"/>
      <c r="AB240" s="97"/>
      <c r="AC240" s="97"/>
      <c r="AD240" s="96"/>
      <c r="AE240" s="96"/>
      <c r="AF240" s="96"/>
      <c r="AG240" s="96"/>
      <c r="AH240" s="96"/>
      <c r="AI240" s="96"/>
      <c r="AJ240" s="96"/>
      <c r="AK240" s="96"/>
      <c r="AL240" s="96"/>
      <c r="AM240" s="96"/>
      <c r="AN240" s="96"/>
      <c r="AO240" s="96"/>
      <c r="AP240" s="96"/>
      <c r="AQ240" s="96"/>
      <c r="AR240" s="96"/>
      <c r="AS240" s="96"/>
      <c r="AT240" s="96"/>
      <c r="AU240" s="96"/>
      <c r="AV240" s="96"/>
      <c r="AW240" s="96"/>
      <c r="AX240" s="96"/>
      <c r="AY240" s="96"/>
      <c r="AZ240" s="96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</row>
    <row r="241" spans="1:76" s="16" customFormat="1" ht="5.25" customHeight="1" x14ac:dyDescent="0.3">
      <c r="A241" s="48"/>
      <c r="B241" s="48"/>
      <c r="C241" s="48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48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  <c r="AI241" s="49"/>
      <c r="AJ241" s="49"/>
      <c r="AK241" s="49"/>
      <c r="AL241" s="49"/>
      <c r="AM241" s="49"/>
      <c r="AN241" s="49"/>
      <c r="AO241" s="49"/>
      <c r="AP241" s="49"/>
      <c r="AQ241" s="49"/>
      <c r="AR241" s="49"/>
      <c r="AS241" s="49"/>
      <c r="AT241" s="49"/>
      <c r="AU241" s="49"/>
      <c r="AV241" s="49"/>
      <c r="AW241" s="49"/>
      <c r="AX241" s="49"/>
      <c r="AY241" s="49"/>
      <c r="AZ241" s="49"/>
      <c r="BC241" s="44"/>
      <c r="BD241" s="44"/>
      <c r="BE241" s="44"/>
      <c r="BF241" s="44"/>
      <c r="BG241" s="44"/>
      <c r="BH241" s="44"/>
      <c r="BI241" s="44"/>
      <c r="BJ241" s="44"/>
      <c r="BK241" s="44"/>
      <c r="BL241" s="44"/>
      <c r="BM241" s="44"/>
      <c r="BN241" s="44"/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</row>
    <row r="242" spans="1:76" s="85" customFormat="1" ht="26.25" customHeight="1" x14ac:dyDescent="0.3">
      <c r="A242" s="75"/>
      <c r="B242" s="74"/>
      <c r="C242" s="53"/>
      <c r="D242" s="167" t="s">
        <v>119</v>
      </c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09"/>
      <c r="U242" s="110"/>
      <c r="V242" s="181">
        <f>SUM(V225:AC237)</f>
        <v>0</v>
      </c>
      <c r="W242" s="182"/>
      <c r="X242" s="182"/>
      <c r="Y242" s="182"/>
      <c r="Z242" s="182"/>
      <c r="AA242" s="182"/>
      <c r="AB242" s="182"/>
      <c r="AC242" s="183"/>
      <c r="AD242" s="110"/>
      <c r="AE242" s="110"/>
      <c r="AF242" s="110"/>
      <c r="AG242" s="181">
        <f>SUM(AG225:AN237)</f>
        <v>0</v>
      </c>
      <c r="AH242" s="182"/>
      <c r="AI242" s="182"/>
      <c r="AJ242" s="182"/>
      <c r="AK242" s="182"/>
      <c r="AL242" s="182"/>
      <c r="AM242" s="182"/>
      <c r="AN242" s="183"/>
      <c r="AO242" s="110"/>
      <c r="AP242" s="110"/>
      <c r="AQ242" s="110"/>
      <c r="AR242" s="260">
        <f>SUM(V242-AG242)</f>
        <v>0</v>
      </c>
      <c r="AS242" s="261"/>
      <c r="AT242" s="261"/>
      <c r="AU242" s="261"/>
      <c r="AV242" s="261"/>
      <c r="AW242" s="261"/>
      <c r="AX242" s="261"/>
      <c r="AY242" s="262"/>
      <c r="AZ242" s="88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</row>
    <row r="243" spans="1:76" s="45" customFormat="1" ht="5.25" customHeight="1" x14ac:dyDescent="0.3">
      <c r="A243" s="46"/>
      <c r="B243" s="47"/>
      <c r="C243" s="4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46"/>
      <c r="U243" s="50"/>
      <c r="V243" s="51"/>
      <c r="W243" s="51"/>
      <c r="X243" s="51"/>
      <c r="Y243" s="51"/>
      <c r="Z243" s="51"/>
      <c r="AA243" s="51"/>
      <c r="AB243" s="51"/>
      <c r="AC243" s="51"/>
      <c r="AD243" s="51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  <c r="AQ243" s="50"/>
      <c r="AR243" s="50"/>
      <c r="AS243" s="50"/>
      <c r="AT243" s="50"/>
      <c r="AU243" s="50"/>
      <c r="AV243" s="50"/>
      <c r="AW243" s="50"/>
      <c r="AX243" s="50"/>
      <c r="AY243" s="50"/>
      <c r="AZ243" s="50"/>
      <c r="BC243" s="44"/>
      <c r="BD243" s="44"/>
      <c r="BE243" s="44"/>
      <c r="BF243" s="44"/>
      <c r="BG243" s="44"/>
      <c r="BH243" s="44"/>
      <c r="BI243" s="44"/>
      <c r="BJ243" s="44"/>
      <c r="BK243" s="44"/>
      <c r="BL243" s="44"/>
      <c r="BM243" s="44"/>
      <c r="BN243" s="44"/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</row>
    <row r="244" spans="1:76" s="16" customFormat="1" ht="12.75" customHeight="1" x14ac:dyDescent="0.3">
      <c r="A244" s="116"/>
      <c r="B244" s="116"/>
      <c r="C244" s="116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17"/>
      <c r="S244" s="117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116"/>
      <c r="AQ244" s="116"/>
      <c r="AR244" s="116"/>
      <c r="AS244" s="116"/>
      <c r="AT244" s="116"/>
      <c r="AU244" s="116"/>
      <c r="AV244" s="116"/>
      <c r="AW244" s="116"/>
      <c r="AX244" s="116"/>
      <c r="AY244" s="116"/>
      <c r="AZ244" s="116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</row>
    <row r="245" spans="1:76" s="45" customFormat="1" ht="4.5" customHeight="1" x14ac:dyDescent="0.3">
      <c r="A245" s="100"/>
      <c r="B245" s="101"/>
      <c r="C245" s="100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100"/>
      <c r="U245" s="102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2"/>
      <c r="AF245" s="102"/>
      <c r="AG245" s="102"/>
      <c r="AH245" s="102"/>
      <c r="AI245" s="102"/>
      <c r="AJ245" s="102"/>
      <c r="AK245" s="102"/>
      <c r="AL245" s="102"/>
      <c r="AM245" s="102"/>
      <c r="AN245" s="102"/>
      <c r="AO245" s="102"/>
      <c r="AP245" s="102"/>
      <c r="AQ245" s="102"/>
      <c r="AR245" s="102"/>
      <c r="AS245" s="102"/>
      <c r="AT245" s="102"/>
      <c r="AU245" s="102"/>
      <c r="AV245" s="102"/>
      <c r="AW245" s="102"/>
      <c r="AX245" s="102"/>
      <c r="AY245" s="102"/>
      <c r="AZ245" s="102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</row>
    <row r="246" spans="1:76" s="16" customFormat="1" ht="12.75" customHeight="1" x14ac:dyDescent="0.3">
      <c r="A246" s="92"/>
      <c r="B246" s="87" t="s">
        <v>120</v>
      </c>
      <c r="C246" s="23" t="s">
        <v>16</v>
      </c>
      <c r="D246" s="180" t="s">
        <v>121</v>
      </c>
      <c r="E246" s="180"/>
      <c r="F246" s="180"/>
      <c r="G246" s="180"/>
      <c r="H246" s="180"/>
      <c r="I246" s="180"/>
      <c r="J246" s="180"/>
      <c r="K246" s="180"/>
      <c r="L246" s="180"/>
      <c r="M246" s="180"/>
      <c r="N246" s="180"/>
      <c r="O246" s="180"/>
      <c r="P246" s="180"/>
      <c r="Q246" s="180"/>
      <c r="R246" s="151"/>
      <c r="S246" s="84"/>
      <c r="T246" s="72"/>
      <c r="U246" s="88"/>
      <c r="V246" s="174" t="s">
        <v>56</v>
      </c>
      <c r="W246" s="175"/>
      <c r="X246" s="175"/>
      <c r="Y246" s="175"/>
      <c r="Z246" s="175"/>
      <c r="AA246" s="175"/>
      <c r="AB246" s="175"/>
      <c r="AC246" s="176"/>
      <c r="AD246" s="104"/>
      <c r="AE246" s="104"/>
      <c r="AF246" s="88"/>
      <c r="AG246" s="174" t="s">
        <v>144</v>
      </c>
      <c r="AH246" s="175"/>
      <c r="AI246" s="175"/>
      <c r="AJ246" s="175"/>
      <c r="AK246" s="175"/>
      <c r="AL246" s="175"/>
      <c r="AM246" s="175"/>
      <c r="AN246" s="176"/>
      <c r="AO246" s="88"/>
      <c r="AP246" s="88"/>
      <c r="AQ246" s="88"/>
      <c r="AR246" s="174" t="s">
        <v>141</v>
      </c>
      <c r="AS246" s="175"/>
      <c r="AT246" s="175"/>
      <c r="AU246" s="175"/>
      <c r="AV246" s="175"/>
      <c r="AW246" s="175"/>
      <c r="AX246" s="175"/>
      <c r="AY246" s="176"/>
      <c r="AZ246" s="88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</row>
    <row r="247" spans="1:76" s="45" customFormat="1" ht="4.5" customHeight="1" x14ac:dyDescent="0.3">
      <c r="B247" s="95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U247" s="96"/>
      <c r="V247" s="97"/>
      <c r="W247" s="97"/>
      <c r="X247" s="97"/>
      <c r="Y247" s="97"/>
      <c r="Z247" s="97"/>
      <c r="AA247" s="97"/>
      <c r="AB247" s="97"/>
      <c r="AC247" s="97"/>
      <c r="AD247" s="97"/>
      <c r="AE247" s="96"/>
      <c r="AF247" s="96"/>
      <c r="AG247" s="96"/>
      <c r="AH247" s="96"/>
      <c r="AI247" s="96"/>
      <c r="AJ247" s="96"/>
      <c r="AK247" s="96"/>
      <c r="AL247" s="96"/>
      <c r="AM247" s="96"/>
      <c r="AN247" s="96"/>
      <c r="AO247" s="96"/>
      <c r="AP247" s="96"/>
      <c r="AQ247" s="96"/>
      <c r="AR247" s="96"/>
      <c r="AS247" s="96"/>
      <c r="AT247" s="96"/>
      <c r="AU247" s="96"/>
      <c r="AV247" s="96"/>
      <c r="AW247" s="96"/>
      <c r="AX247" s="96"/>
      <c r="AY247" s="96"/>
      <c r="AZ247" s="96"/>
      <c r="BC247" s="44"/>
      <c r="BD247" s="44"/>
      <c r="BE247" s="44"/>
      <c r="BF247" s="44"/>
      <c r="BG247" s="44"/>
      <c r="BH247" s="44"/>
      <c r="BI247" s="44"/>
      <c r="BJ247" s="44"/>
      <c r="BK247" s="44"/>
      <c r="BL247" s="44"/>
      <c r="BM247" s="44"/>
      <c r="BN247" s="44"/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</row>
    <row r="248" spans="1:76" s="16" customFormat="1" ht="12.75" customHeight="1" x14ac:dyDescent="0.3">
      <c r="A248" s="92"/>
      <c r="D248" s="105" t="s">
        <v>122</v>
      </c>
      <c r="E248" s="84"/>
      <c r="F248" s="84"/>
      <c r="G248" s="84"/>
      <c r="H248" s="84"/>
      <c r="I248" s="84"/>
      <c r="J248" s="84"/>
      <c r="K248" s="106"/>
      <c r="L248" s="106"/>
      <c r="M248" s="106"/>
      <c r="N248" s="106"/>
      <c r="O248" s="106"/>
      <c r="P248" s="106"/>
      <c r="Q248" s="106"/>
      <c r="R248" s="106"/>
      <c r="S248" s="106"/>
      <c r="T248" s="72"/>
      <c r="U248" s="88"/>
      <c r="V248" s="248">
        <f>'A - Devis prévisionnel'!V282:AC282</f>
        <v>0</v>
      </c>
      <c r="W248" s="249"/>
      <c r="X248" s="249"/>
      <c r="Y248" s="249"/>
      <c r="Z248" s="249"/>
      <c r="AA248" s="249"/>
      <c r="AB248" s="249"/>
      <c r="AC248" s="250"/>
      <c r="AD248" s="88"/>
      <c r="AE248" s="88"/>
      <c r="AF248" s="88"/>
      <c r="AG248" s="201">
        <v>0</v>
      </c>
      <c r="AH248" s="202"/>
      <c r="AI248" s="202"/>
      <c r="AJ248" s="202"/>
      <c r="AK248" s="202"/>
      <c r="AL248" s="202"/>
      <c r="AM248" s="202"/>
      <c r="AN248" s="203"/>
      <c r="AO248" s="88"/>
      <c r="AP248" s="88"/>
      <c r="AQ248" s="88"/>
      <c r="AR248" s="244">
        <f>SUM(V248-AG248)</f>
        <v>0</v>
      </c>
      <c r="AS248" s="245"/>
      <c r="AT248" s="245"/>
      <c r="AU248" s="245"/>
      <c r="AV248" s="245"/>
      <c r="AW248" s="245"/>
      <c r="AX248" s="245"/>
      <c r="AY248" s="246"/>
      <c r="AZ248" s="88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</row>
    <row r="249" spans="1:76" s="16" customFormat="1" ht="5.25" customHeight="1" x14ac:dyDescent="0.3">
      <c r="A249" s="72"/>
      <c r="B249" s="72"/>
      <c r="C249" s="72"/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72"/>
      <c r="U249" s="88"/>
      <c r="V249" s="88"/>
      <c r="W249" s="88"/>
      <c r="X249" s="88"/>
      <c r="Y249" s="88"/>
      <c r="Z249" s="88"/>
      <c r="AA249" s="88"/>
      <c r="AB249" s="88"/>
      <c r="AC249" s="88"/>
      <c r="AD249" s="88"/>
      <c r="AE249" s="88"/>
      <c r="AF249" s="88"/>
      <c r="AG249" s="88"/>
      <c r="AH249" s="88"/>
      <c r="AI249" s="88"/>
      <c r="AJ249" s="88"/>
      <c r="AK249" s="88"/>
      <c r="AL249" s="88"/>
      <c r="AM249" s="88"/>
      <c r="AN249" s="88"/>
      <c r="AO249" s="88"/>
      <c r="AP249" s="88"/>
      <c r="AQ249" s="88"/>
      <c r="AR249" s="88"/>
      <c r="AS249" s="88"/>
      <c r="AT249" s="88"/>
      <c r="AU249" s="88"/>
      <c r="AV249" s="88"/>
      <c r="AW249" s="88"/>
      <c r="AX249" s="88"/>
      <c r="AY249" s="88"/>
      <c r="AZ249" s="88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</row>
    <row r="250" spans="1:76" s="16" customFormat="1" ht="12.75" customHeight="1" x14ac:dyDescent="0.3">
      <c r="A250" s="92"/>
      <c r="B250" s="87"/>
      <c r="C250" s="23"/>
      <c r="D250" s="229" t="s">
        <v>190</v>
      </c>
      <c r="E250" s="229"/>
      <c r="F250" s="229"/>
      <c r="G250" s="229"/>
      <c r="H250" s="229"/>
      <c r="I250" s="229"/>
      <c r="J250" s="229"/>
      <c r="K250" s="229"/>
      <c r="L250" s="229"/>
      <c r="M250" s="229"/>
      <c r="N250" s="229"/>
      <c r="O250" s="229"/>
      <c r="P250" s="229"/>
      <c r="Q250" s="229"/>
      <c r="R250" s="229"/>
      <c r="S250" s="229"/>
      <c r="T250" s="72"/>
      <c r="U250" s="114"/>
      <c r="V250" s="177">
        <f>SUM(V248:AC249)</f>
        <v>0</v>
      </c>
      <c r="W250" s="178"/>
      <c r="X250" s="178"/>
      <c r="Y250" s="178"/>
      <c r="Z250" s="178"/>
      <c r="AA250" s="178"/>
      <c r="AB250" s="178"/>
      <c r="AC250" s="179"/>
      <c r="AD250" s="88"/>
      <c r="AE250" s="88"/>
      <c r="AF250" s="88"/>
      <c r="AG250" s="171">
        <f>SUM(AG248:AN249)</f>
        <v>0</v>
      </c>
      <c r="AH250" s="172"/>
      <c r="AI250" s="172"/>
      <c r="AJ250" s="172"/>
      <c r="AK250" s="172"/>
      <c r="AL250" s="172"/>
      <c r="AM250" s="172"/>
      <c r="AN250" s="173"/>
      <c r="AO250" s="88"/>
      <c r="AP250" s="88"/>
      <c r="AQ250" s="88"/>
      <c r="AR250" s="171">
        <f>SUM(V250-AG250)</f>
        <v>0</v>
      </c>
      <c r="AS250" s="172"/>
      <c r="AT250" s="172"/>
      <c r="AU250" s="172"/>
      <c r="AV250" s="172"/>
      <c r="AW250" s="172"/>
      <c r="AX250" s="172"/>
      <c r="AY250" s="173"/>
      <c r="AZ250" s="88"/>
      <c r="BB250" s="230"/>
      <c r="BC250" s="230"/>
      <c r="BD250" s="230"/>
      <c r="BE250" s="230"/>
      <c r="BF250" s="230"/>
      <c r="BG250" s="230"/>
      <c r="BH250" s="230"/>
      <c r="BI250" s="230"/>
      <c r="BJ250" s="44"/>
      <c r="BK250" s="44"/>
      <c r="BL250" s="44"/>
      <c r="BM250" s="44"/>
      <c r="BN250" s="44"/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</row>
    <row r="251" spans="1:76" s="45" customFormat="1" ht="5.25" customHeight="1" x14ac:dyDescent="0.3">
      <c r="A251" s="46"/>
      <c r="B251" s="47"/>
      <c r="C251" s="4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46"/>
      <c r="U251" s="50"/>
      <c r="V251" s="51"/>
      <c r="W251" s="51"/>
      <c r="X251" s="51"/>
      <c r="Y251" s="51"/>
      <c r="Z251" s="51"/>
      <c r="AA251" s="51"/>
      <c r="AB251" s="51"/>
      <c r="AC251" s="51"/>
      <c r="AD251" s="51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  <c r="AW251" s="50"/>
      <c r="AX251" s="50"/>
      <c r="AY251" s="50"/>
      <c r="AZ251" s="50"/>
      <c r="BC251" s="44"/>
      <c r="BD251" s="44"/>
      <c r="BE251" s="44"/>
      <c r="BF251" s="44"/>
      <c r="BG251" s="44"/>
      <c r="BH251" s="44"/>
      <c r="BI251" s="44"/>
      <c r="BJ251" s="44"/>
      <c r="BK251" s="44"/>
      <c r="BL251" s="44"/>
      <c r="BM251" s="44"/>
      <c r="BN251" s="44"/>
      <c r="BO251" s="44"/>
      <c r="BP251" s="44"/>
      <c r="BQ251" s="44"/>
      <c r="BR251" s="44"/>
      <c r="BS251" s="44"/>
      <c r="BT251" s="44"/>
      <c r="BU251" s="44"/>
      <c r="BV251" s="44"/>
      <c r="BW251" s="44"/>
      <c r="BX251" s="44"/>
    </row>
    <row r="252" spans="1:76" s="16" customFormat="1" ht="12.75" customHeight="1" x14ac:dyDescent="0.3">
      <c r="A252" s="116"/>
      <c r="B252" s="116"/>
      <c r="C252" s="116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  <c r="R252" s="117"/>
      <c r="S252" s="117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116"/>
      <c r="AQ252" s="116"/>
      <c r="AR252" s="116"/>
      <c r="AS252" s="116"/>
      <c r="AT252" s="116"/>
      <c r="AU252" s="116"/>
      <c r="AV252" s="116"/>
      <c r="AW252" s="116"/>
      <c r="AX252" s="116"/>
      <c r="AY252" s="116"/>
      <c r="AZ252" s="116"/>
      <c r="BC252" s="44"/>
      <c r="BD252" s="44"/>
      <c r="BE252" s="44"/>
      <c r="BF252" s="44"/>
      <c r="BG252" s="44"/>
      <c r="BH252" s="44"/>
      <c r="BI252" s="44"/>
      <c r="BJ252" s="44"/>
      <c r="BK252" s="44"/>
      <c r="BL252" s="44"/>
      <c r="BM252" s="44"/>
      <c r="BN252" s="44"/>
      <c r="BO252" s="44"/>
      <c r="BP252" s="44"/>
      <c r="BQ252" s="44"/>
      <c r="BR252" s="44"/>
      <c r="BS252" s="44"/>
      <c r="BT252" s="44"/>
      <c r="BU252" s="44"/>
      <c r="BV252" s="44"/>
      <c r="BW252" s="44"/>
      <c r="BX252" s="44"/>
    </row>
    <row r="253" spans="1:76" s="45" customFormat="1" ht="4.5" customHeight="1" x14ac:dyDescent="0.3">
      <c r="A253" s="100"/>
      <c r="B253" s="101"/>
      <c r="C253" s="100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100"/>
      <c r="U253" s="102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2"/>
      <c r="AF253" s="102"/>
      <c r="AG253" s="102"/>
      <c r="AH253" s="102"/>
      <c r="AI253" s="102"/>
      <c r="AJ253" s="102"/>
      <c r="AK253" s="102"/>
      <c r="AL253" s="102"/>
      <c r="AM253" s="102"/>
      <c r="AN253" s="102"/>
      <c r="AO253" s="102"/>
      <c r="AP253" s="102"/>
      <c r="AQ253" s="102"/>
      <c r="AR253" s="102"/>
      <c r="AS253" s="102"/>
      <c r="AT253" s="102"/>
      <c r="AU253" s="102"/>
      <c r="AV253" s="102"/>
      <c r="AW253" s="102"/>
      <c r="AX253" s="102"/>
      <c r="AY253" s="102"/>
      <c r="AZ253" s="102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  <c r="BM253" s="44"/>
      <c r="BN253" s="44"/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</row>
    <row r="254" spans="1:76" s="16" customFormat="1" ht="12.75" customHeight="1" x14ac:dyDescent="0.3">
      <c r="A254" s="92"/>
      <c r="B254" s="87" t="s">
        <v>123</v>
      </c>
      <c r="C254" s="23" t="s">
        <v>16</v>
      </c>
      <c r="D254" s="180" t="s">
        <v>145</v>
      </c>
      <c r="E254" s="180"/>
      <c r="F254" s="180"/>
      <c r="G254" s="180"/>
      <c r="H254" s="180"/>
      <c r="I254" s="180"/>
      <c r="J254" s="180"/>
      <c r="K254" s="180"/>
      <c r="L254" s="180"/>
      <c r="M254" s="180"/>
      <c r="N254" s="180"/>
      <c r="O254" s="180"/>
      <c r="P254" s="180"/>
      <c r="Q254" s="180"/>
      <c r="R254" s="180"/>
      <c r="S254" s="180"/>
      <c r="T254" s="72"/>
      <c r="U254" s="88"/>
      <c r="V254" s="174" t="s">
        <v>56</v>
      </c>
      <c r="W254" s="175"/>
      <c r="X254" s="175"/>
      <c r="Y254" s="175"/>
      <c r="Z254" s="175"/>
      <c r="AA254" s="175"/>
      <c r="AB254" s="175"/>
      <c r="AC254" s="176"/>
      <c r="AD254" s="104"/>
      <c r="AE254" s="104"/>
      <c r="AF254" s="88"/>
      <c r="AG254" s="174" t="s">
        <v>144</v>
      </c>
      <c r="AH254" s="175"/>
      <c r="AI254" s="175"/>
      <c r="AJ254" s="175"/>
      <c r="AK254" s="175"/>
      <c r="AL254" s="175"/>
      <c r="AM254" s="175"/>
      <c r="AN254" s="176"/>
      <c r="AO254" s="88"/>
      <c r="AP254" s="88"/>
      <c r="AQ254" s="88"/>
      <c r="AR254" s="174" t="s">
        <v>141</v>
      </c>
      <c r="AS254" s="175"/>
      <c r="AT254" s="175"/>
      <c r="AU254" s="175"/>
      <c r="AV254" s="175"/>
      <c r="AW254" s="175"/>
      <c r="AX254" s="175"/>
      <c r="AY254" s="176"/>
      <c r="AZ254" s="88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/>
      <c r="BM254" s="44"/>
      <c r="BN254" s="44"/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</row>
    <row r="255" spans="1:76" s="45" customFormat="1" ht="4.5" customHeight="1" x14ac:dyDescent="0.3">
      <c r="B255" s="95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U255" s="96"/>
      <c r="V255" s="97"/>
      <c r="W255" s="97"/>
      <c r="X255" s="97"/>
      <c r="Y255" s="97"/>
      <c r="Z255" s="97"/>
      <c r="AA255" s="97"/>
      <c r="AB255" s="97"/>
      <c r="AC255" s="97"/>
      <c r="AD255" s="97"/>
      <c r="AE255" s="96"/>
      <c r="AF255" s="96"/>
      <c r="AG255" s="96"/>
      <c r="AH255" s="96"/>
      <c r="AI255" s="96"/>
      <c r="AJ255" s="96"/>
      <c r="AK255" s="96"/>
      <c r="AL255" s="96"/>
      <c r="AM255" s="96"/>
      <c r="AN255" s="96"/>
      <c r="AO255" s="96"/>
      <c r="AP255" s="96"/>
      <c r="AQ255" s="96"/>
      <c r="AR255" s="96"/>
      <c r="AS255" s="96"/>
      <c r="AT255" s="96"/>
      <c r="AU255" s="96"/>
      <c r="AV255" s="96"/>
      <c r="AW255" s="96"/>
      <c r="AX255" s="96"/>
      <c r="AY255" s="96"/>
      <c r="AZ255" s="96"/>
      <c r="BC255" s="44"/>
      <c r="BD255" s="44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</row>
    <row r="256" spans="1:76" s="16" customFormat="1" ht="12.75" customHeight="1" x14ac:dyDescent="0.3">
      <c r="A256" s="92"/>
      <c r="D256" s="105" t="s">
        <v>125</v>
      </c>
      <c r="E256" s="84"/>
      <c r="F256" s="84"/>
      <c r="G256" s="84"/>
      <c r="H256" s="84"/>
      <c r="I256" s="84"/>
      <c r="J256" s="84"/>
      <c r="K256" s="106"/>
      <c r="L256" s="106"/>
      <c r="M256" s="106"/>
      <c r="N256" s="106"/>
      <c r="O256" s="106"/>
      <c r="P256" s="106"/>
      <c r="Q256" s="106"/>
      <c r="R256" s="106"/>
      <c r="S256" s="106"/>
      <c r="T256" s="72"/>
      <c r="U256" s="88"/>
      <c r="V256" s="248">
        <f>'A - Devis prévisionnel'!V290:AC290</f>
        <v>0</v>
      </c>
      <c r="W256" s="249"/>
      <c r="X256" s="249"/>
      <c r="Y256" s="249"/>
      <c r="Z256" s="249"/>
      <c r="AA256" s="249"/>
      <c r="AB256" s="249"/>
      <c r="AC256" s="250"/>
      <c r="AD256" s="88"/>
      <c r="AE256" s="88"/>
      <c r="AF256" s="88"/>
      <c r="AG256" s="201">
        <v>0</v>
      </c>
      <c r="AH256" s="202"/>
      <c r="AI256" s="202"/>
      <c r="AJ256" s="202"/>
      <c r="AK256" s="202"/>
      <c r="AL256" s="202"/>
      <c r="AM256" s="202"/>
      <c r="AN256" s="203"/>
      <c r="AO256" s="88"/>
      <c r="AP256" s="88"/>
      <c r="AQ256" s="88"/>
      <c r="AR256" s="244">
        <f>SUM(V256-AG256)</f>
        <v>0</v>
      </c>
      <c r="AS256" s="245"/>
      <c r="AT256" s="245"/>
      <c r="AU256" s="245"/>
      <c r="AV256" s="245"/>
      <c r="AW256" s="245"/>
      <c r="AX256" s="245"/>
      <c r="AY256" s="246"/>
      <c r="AZ256" s="88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</row>
    <row r="257" spans="1:76" s="45" customFormat="1" ht="4.5" customHeight="1" x14ac:dyDescent="0.3">
      <c r="B257" s="95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U257" s="96"/>
      <c r="V257" s="97"/>
      <c r="W257" s="97"/>
      <c r="X257" s="97"/>
      <c r="Y257" s="97"/>
      <c r="Z257" s="97"/>
      <c r="AA257" s="97"/>
      <c r="AB257" s="97"/>
      <c r="AC257" s="97"/>
      <c r="AD257" s="96"/>
      <c r="AE257" s="96"/>
      <c r="AF257" s="88"/>
      <c r="AG257" s="97"/>
      <c r="AH257" s="97"/>
      <c r="AI257" s="97"/>
      <c r="AJ257" s="97"/>
      <c r="AK257" s="97"/>
      <c r="AL257" s="97"/>
      <c r="AM257" s="97"/>
      <c r="AN257" s="97"/>
      <c r="AO257" s="96"/>
      <c r="AP257" s="96"/>
      <c r="AQ257" s="96"/>
      <c r="AR257" s="96"/>
      <c r="AS257" s="96"/>
      <c r="AT257" s="96"/>
      <c r="AU257" s="96"/>
      <c r="AV257" s="96"/>
      <c r="AW257" s="96"/>
      <c r="AX257" s="96"/>
      <c r="AY257" s="96"/>
      <c r="AZ257" s="96"/>
      <c r="BC257" s="44"/>
      <c r="BD257" s="44"/>
      <c r="BE257" s="44"/>
      <c r="BF257" s="44"/>
      <c r="BG257" s="44"/>
      <c r="BH257" s="44"/>
      <c r="BI257" s="44"/>
      <c r="BJ257" s="44"/>
      <c r="BK257" s="44"/>
      <c r="BL257" s="44"/>
      <c r="BM257" s="44"/>
      <c r="BN257" s="44"/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</row>
    <row r="258" spans="1:76" s="16" customFormat="1" ht="12.75" customHeight="1" x14ac:dyDescent="0.3">
      <c r="A258" s="92"/>
      <c r="B258" s="87"/>
      <c r="C258" s="23"/>
      <c r="D258" s="105" t="s">
        <v>126</v>
      </c>
      <c r="E258" s="84"/>
      <c r="F258" s="84"/>
      <c r="G258" s="84"/>
      <c r="H258" s="84"/>
      <c r="I258" s="84"/>
      <c r="J258" s="84"/>
      <c r="K258" s="106"/>
      <c r="L258" s="106"/>
      <c r="M258" s="106"/>
      <c r="N258" s="106"/>
      <c r="O258" s="106"/>
      <c r="P258" s="106"/>
      <c r="Q258" s="106"/>
      <c r="R258" s="106"/>
      <c r="S258" s="106"/>
      <c r="T258" s="72"/>
      <c r="U258" s="88"/>
      <c r="V258" s="248">
        <f>'A - Devis prévisionnel'!V292:AC292</f>
        <v>0</v>
      </c>
      <c r="W258" s="249"/>
      <c r="X258" s="249"/>
      <c r="Y258" s="249"/>
      <c r="Z258" s="249"/>
      <c r="AA258" s="249"/>
      <c r="AB258" s="249"/>
      <c r="AC258" s="250"/>
      <c r="AD258" s="88"/>
      <c r="AE258" s="88"/>
      <c r="AF258" s="88"/>
      <c r="AG258" s="201">
        <v>0</v>
      </c>
      <c r="AH258" s="202"/>
      <c r="AI258" s="202"/>
      <c r="AJ258" s="202"/>
      <c r="AK258" s="202"/>
      <c r="AL258" s="202"/>
      <c r="AM258" s="202"/>
      <c r="AN258" s="203"/>
      <c r="AO258" s="88"/>
      <c r="AP258" s="88"/>
      <c r="AQ258" s="88"/>
      <c r="AR258" s="244">
        <f>SUM(V258-AG258)</f>
        <v>0</v>
      </c>
      <c r="AS258" s="245"/>
      <c r="AT258" s="245"/>
      <c r="AU258" s="245"/>
      <c r="AV258" s="245"/>
      <c r="AW258" s="245"/>
      <c r="AX258" s="245"/>
      <c r="AY258" s="246"/>
      <c r="AZ258" s="88"/>
      <c r="BC258" s="44"/>
      <c r="BD258" s="44"/>
      <c r="BE258" s="44"/>
      <c r="BF258" s="44"/>
      <c r="BG258" s="44"/>
      <c r="BH258" s="44"/>
      <c r="BI258" s="44"/>
      <c r="BJ258" s="44"/>
      <c r="BK258" s="44"/>
      <c r="BL258" s="44"/>
      <c r="BM258" s="44"/>
      <c r="BN258" s="44"/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</row>
    <row r="259" spans="1:76" s="45" customFormat="1" ht="4.5" customHeight="1" x14ac:dyDescent="0.3">
      <c r="B259" s="95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U259" s="96"/>
      <c r="V259" s="97"/>
      <c r="W259" s="97"/>
      <c r="X259" s="97"/>
      <c r="Y259" s="97"/>
      <c r="Z259" s="97"/>
      <c r="AA259" s="97"/>
      <c r="AB259" s="97"/>
      <c r="AC259" s="97"/>
      <c r="AD259" s="96"/>
      <c r="AE259" s="96"/>
      <c r="AF259" s="96"/>
      <c r="AG259" s="97"/>
      <c r="AH259" s="97"/>
      <c r="AI259" s="97"/>
      <c r="AJ259" s="97"/>
      <c r="AK259" s="97"/>
      <c r="AL259" s="97"/>
      <c r="AM259" s="97"/>
      <c r="AN259" s="97"/>
      <c r="AO259" s="96"/>
      <c r="AP259" s="96"/>
      <c r="AQ259" s="96"/>
      <c r="AR259" s="96"/>
      <c r="AS259" s="96"/>
      <c r="AT259" s="96"/>
      <c r="AU259" s="96"/>
      <c r="AV259" s="96"/>
      <c r="AW259" s="96"/>
      <c r="AX259" s="96"/>
      <c r="AY259" s="96"/>
      <c r="AZ259" s="96"/>
      <c r="BC259" s="44"/>
      <c r="BD259" s="44"/>
      <c r="BE259" s="44"/>
      <c r="BF259" s="44"/>
      <c r="BG259" s="44"/>
      <c r="BH259" s="44"/>
      <c r="BI259" s="44"/>
      <c r="BJ259" s="44"/>
      <c r="BK259" s="44"/>
      <c r="BL259" s="44"/>
      <c r="BM259" s="44"/>
      <c r="BN259" s="44"/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</row>
    <row r="260" spans="1:76" s="16" customFormat="1" ht="12.75" customHeight="1" x14ac:dyDescent="0.3">
      <c r="A260" s="92"/>
      <c r="B260" s="87"/>
      <c r="C260" s="23"/>
      <c r="D260" s="247" t="str">
        <f>'A - Devis prévisionnel'!D294:S294</f>
        <v>Autres (précisez)</v>
      </c>
      <c r="E260" s="247"/>
      <c r="F260" s="247"/>
      <c r="G260" s="247"/>
      <c r="H260" s="247"/>
      <c r="I260" s="247"/>
      <c r="J260" s="247"/>
      <c r="K260" s="247"/>
      <c r="L260" s="247"/>
      <c r="M260" s="247"/>
      <c r="N260" s="247"/>
      <c r="O260" s="247"/>
      <c r="P260" s="247"/>
      <c r="Q260" s="247"/>
      <c r="R260" s="247"/>
      <c r="S260" s="247"/>
      <c r="T260" s="72"/>
      <c r="U260" s="88"/>
      <c r="V260" s="248">
        <f>'A - Devis prévisionnel'!V294:AC294</f>
        <v>0</v>
      </c>
      <c r="W260" s="249"/>
      <c r="X260" s="249"/>
      <c r="Y260" s="249"/>
      <c r="Z260" s="249"/>
      <c r="AA260" s="249"/>
      <c r="AB260" s="249"/>
      <c r="AC260" s="250"/>
      <c r="AD260" s="88"/>
      <c r="AE260" s="88"/>
      <c r="AF260" s="88"/>
      <c r="AG260" s="201">
        <v>0</v>
      </c>
      <c r="AH260" s="202"/>
      <c r="AI260" s="202"/>
      <c r="AJ260" s="202"/>
      <c r="AK260" s="202"/>
      <c r="AL260" s="202"/>
      <c r="AM260" s="202"/>
      <c r="AN260" s="203"/>
      <c r="AO260" s="88"/>
      <c r="AP260" s="88"/>
      <c r="AQ260" s="88"/>
      <c r="AR260" s="244">
        <f>SUM(V260-AG260)</f>
        <v>0</v>
      </c>
      <c r="AS260" s="245"/>
      <c r="AT260" s="245"/>
      <c r="AU260" s="245"/>
      <c r="AV260" s="245"/>
      <c r="AW260" s="245"/>
      <c r="AX260" s="245"/>
      <c r="AY260" s="246"/>
      <c r="AZ260" s="88"/>
      <c r="BC260" s="44"/>
      <c r="BD260" s="44"/>
      <c r="BE260" s="44"/>
      <c r="BF260" s="44"/>
      <c r="BG260" s="44"/>
      <c r="BH260" s="44"/>
      <c r="BI260" s="44"/>
      <c r="BJ260" s="44"/>
      <c r="BK260" s="44"/>
      <c r="BL260" s="44"/>
      <c r="BM260" s="44"/>
      <c r="BN260" s="44"/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</row>
    <row r="261" spans="1:76" s="16" customFormat="1" ht="5.25" customHeight="1" x14ac:dyDescent="0.3">
      <c r="A261" s="72"/>
      <c r="B261" s="72"/>
      <c r="C261" s="72"/>
      <c r="D261" s="84"/>
      <c r="E261" s="84"/>
      <c r="F261" s="84"/>
      <c r="G261" s="84"/>
      <c r="H261" s="84"/>
      <c r="I261" s="84"/>
      <c r="J261" s="84"/>
      <c r="K261" s="84"/>
      <c r="L261" s="84"/>
      <c r="M261" s="84"/>
      <c r="N261" s="84"/>
      <c r="O261" s="84"/>
      <c r="P261" s="84"/>
      <c r="Q261" s="84"/>
      <c r="R261" s="84"/>
      <c r="S261" s="84"/>
      <c r="T261" s="72"/>
      <c r="U261" s="88"/>
      <c r="V261" s="88"/>
      <c r="W261" s="88"/>
      <c r="X261" s="88"/>
      <c r="Y261" s="88"/>
      <c r="Z261" s="88"/>
      <c r="AA261" s="88"/>
      <c r="AB261" s="88"/>
      <c r="AC261" s="88"/>
      <c r="AD261" s="88"/>
      <c r="AE261" s="88"/>
      <c r="AF261" s="88"/>
      <c r="AG261" s="88"/>
      <c r="AH261" s="88"/>
      <c r="AI261" s="88"/>
      <c r="AJ261" s="88"/>
      <c r="AK261" s="88"/>
      <c r="AL261" s="88"/>
      <c r="AM261" s="88"/>
      <c r="AN261" s="88"/>
      <c r="AO261" s="88"/>
      <c r="AP261" s="88"/>
      <c r="AQ261" s="88"/>
      <c r="AR261" s="88"/>
      <c r="AS261" s="88"/>
      <c r="AT261" s="88"/>
      <c r="AU261" s="88"/>
      <c r="AV261" s="88"/>
      <c r="AW261" s="88"/>
      <c r="AX261" s="88"/>
      <c r="AY261" s="88"/>
      <c r="AZ261" s="88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</row>
    <row r="262" spans="1:76" s="16" customFormat="1" ht="12.75" customHeight="1" x14ac:dyDescent="0.3">
      <c r="A262" s="92"/>
      <c r="B262" s="87"/>
      <c r="C262" s="23"/>
      <c r="D262" s="193" t="s">
        <v>191</v>
      </c>
      <c r="E262" s="193"/>
      <c r="F262" s="193"/>
      <c r="G262" s="193"/>
      <c r="H262" s="193"/>
      <c r="I262" s="193"/>
      <c r="J262" s="193"/>
      <c r="K262" s="193"/>
      <c r="L262" s="193"/>
      <c r="M262" s="193"/>
      <c r="N262" s="193"/>
      <c r="O262" s="193"/>
      <c r="P262" s="193"/>
      <c r="Q262" s="193"/>
      <c r="R262" s="193"/>
      <c r="S262" s="193"/>
      <c r="T262" s="72"/>
      <c r="U262" s="114"/>
      <c r="V262" s="177">
        <f>SUM(V256:AC261)</f>
        <v>0</v>
      </c>
      <c r="W262" s="178"/>
      <c r="X262" s="178"/>
      <c r="Y262" s="178"/>
      <c r="Z262" s="178"/>
      <c r="AA262" s="178"/>
      <c r="AB262" s="178"/>
      <c r="AC262" s="179"/>
      <c r="AD262" s="88"/>
      <c r="AE262" s="88"/>
      <c r="AF262" s="88"/>
      <c r="AG262" s="177">
        <f>SUM(AG256:AN261)</f>
        <v>0</v>
      </c>
      <c r="AH262" s="178"/>
      <c r="AI262" s="178"/>
      <c r="AJ262" s="178"/>
      <c r="AK262" s="178"/>
      <c r="AL262" s="178"/>
      <c r="AM262" s="178"/>
      <c r="AN262" s="179"/>
      <c r="AO262" s="88"/>
      <c r="AP262" s="88"/>
      <c r="AQ262" s="88"/>
      <c r="AR262" s="171">
        <f>SUM(V262-AG262)</f>
        <v>0</v>
      </c>
      <c r="AS262" s="172"/>
      <c r="AT262" s="172"/>
      <c r="AU262" s="172"/>
      <c r="AV262" s="172"/>
      <c r="AW262" s="172"/>
      <c r="AX262" s="172"/>
      <c r="AY262" s="173"/>
      <c r="AZ262" s="88"/>
      <c r="BB262" s="230"/>
      <c r="BC262" s="230"/>
      <c r="BD262" s="230"/>
      <c r="BE262" s="230"/>
      <c r="BF262" s="230"/>
      <c r="BG262" s="230"/>
      <c r="BH262" s="230"/>
      <c r="BI262" s="230"/>
      <c r="BJ262" s="44"/>
      <c r="BK262" s="44"/>
      <c r="BL262" s="44"/>
      <c r="BM262" s="44"/>
      <c r="BN262" s="44"/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</row>
    <row r="263" spans="1:76" s="45" customFormat="1" ht="5.25" customHeight="1" x14ac:dyDescent="0.3">
      <c r="A263" s="46"/>
      <c r="B263" s="47"/>
      <c r="C263" s="4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46"/>
      <c r="U263" s="50"/>
      <c r="V263" s="51"/>
      <c r="W263" s="51"/>
      <c r="X263" s="51"/>
      <c r="Y263" s="51"/>
      <c r="Z263" s="51"/>
      <c r="AA263" s="51"/>
      <c r="AB263" s="51"/>
      <c r="AC263" s="51"/>
      <c r="AD263" s="51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  <c r="AP263" s="50"/>
      <c r="AQ263" s="50"/>
      <c r="AR263" s="50"/>
      <c r="AS263" s="50"/>
      <c r="AT263" s="50"/>
      <c r="AU263" s="50"/>
      <c r="AV263" s="50"/>
      <c r="AW263" s="50"/>
      <c r="AX263" s="50"/>
      <c r="AY263" s="50"/>
      <c r="AZ263" s="50"/>
      <c r="BC263" s="44"/>
      <c r="BD263" s="44"/>
      <c r="BE263" s="44"/>
      <c r="BF263" s="44"/>
      <c r="BG263" s="44"/>
      <c r="BH263" s="44"/>
      <c r="BI263" s="44"/>
      <c r="BJ263" s="44"/>
      <c r="BK263" s="44"/>
      <c r="BL263" s="44"/>
      <c r="BM263" s="44"/>
      <c r="BN263" s="44"/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</row>
    <row r="264" spans="1:76" s="16" customFormat="1" ht="12.75" customHeight="1" x14ac:dyDescent="0.3">
      <c r="A264" s="116"/>
      <c r="B264" s="116"/>
      <c r="C264" s="116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  <c r="R264" s="117"/>
      <c r="S264" s="117"/>
      <c r="T264" s="116"/>
      <c r="U264" s="116"/>
      <c r="V264" s="116"/>
      <c r="W264" s="116"/>
      <c r="X264" s="116"/>
      <c r="Y264" s="116"/>
      <c r="Z264" s="116"/>
      <c r="AA264" s="116"/>
      <c r="AB264" s="116"/>
      <c r="AC264" s="116"/>
      <c r="AD264" s="116"/>
      <c r="AE264" s="116"/>
      <c r="AF264" s="116"/>
      <c r="AG264" s="116"/>
      <c r="AH264" s="116"/>
      <c r="AI264" s="116"/>
      <c r="AJ264" s="116"/>
      <c r="AK264" s="116"/>
      <c r="AL264" s="116"/>
      <c r="AM264" s="116"/>
      <c r="AN264" s="116"/>
      <c r="AO264" s="116"/>
      <c r="AP264" s="116"/>
      <c r="AQ264" s="116"/>
      <c r="AR264" s="116"/>
      <c r="AS264" s="116"/>
      <c r="AT264" s="116"/>
      <c r="AU264" s="116"/>
      <c r="AV264" s="116"/>
      <c r="AW264" s="116"/>
      <c r="AX264" s="116"/>
      <c r="AY264" s="116"/>
      <c r="AZ264" s="116"/>
      <c r="BC264" s="44"/>
      <c r="BD264" s="44"/>
      <c r="BE264" s="44"/>
      <c r="BF264" s="44"/>
      <c r="BG264" s="44"/>
      <c r="BH264" s="44"/>
      <c r="BI264" s="44"/>
      <c r="BJ264" s="44"/>
      <c r="BK264" s="44"/>
      <c r="BL264" s="44"/>
      <c r="BM264" s="44"/>
      <c r="BN264" s="44"/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</row>
    <row r="265" spans="1:76" s="45" customFormat="1" ht="4.5" customHeight="1" x14ac:dyDescent="0.3">
      <c r="A265" s="100"/>
      <c r="B265" s="101"/>
      <c r="C265" s="100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100"/>
      <c r="U265" s="102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2"/>
      <c r="AF265" s="102"/>
      <c r="AG265" s="102"/>
      <c r="AH265" s="102"/>
      <c r="AI265" s="102"/>
      <c r="AJ265" s="102"/>
      <c r="AK265" s="102"/>
      <c r="AL265" s="102"/>
      <c r="AM265" s="102"/>
      <c r="AN265" s="102"/>
      <c r="AO265" s="102"/>
      <c r="AP265" s="102"/>
      <c r="AQ265" s="102"/>
      <c r="AR265" s="102"/>
      <c r="AS265" s="102"/>
      <c r="AT265" s="102"/>
      <c r="AU265" s="102"/>
      <c r="AV265" s="102"/>
      <c r="AW265" s="102"/>
      <c r="AX265" s="102"/>
      <c r="AY265" s="102"/>
      <c r="AZ265" s="102"/>
      <c r="BC265" s="44"/>
      <c r="BD265" s="44"/>
      <c r="BE265" s="44"/>
      <c r="BF265" s="44"/>
      <c r="BG265" s="44"/>
      <c r="BH265" s="44"/>
      <c r="BI265" s="44"/>
      <c r="BJ265" s="44"/>
      <c r="BK265" s="44"/>
      <c r="BL265" s="44"/>
      <c r="BM265" s="44"/>
      <c r="BN265" s="44"/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</row>
    <row r="266" spans="1:76" s="16" customFormat="1" ht="12.75" customHeight="1" x14ac:dyDescent="0.3">
      <c r="A266" s="92"/>
      <c r="B266" s="87" t="s">
        <v>127</v>
      </c>
      <c r="C266" s="23"/>
      <c r="D266" s="120" t="s">
        <v>146</v>
      </c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3"/>
      <c r="T266" s="72"/>
      <c r="U266" s="88"/>
      <c r="V266" s="174" t="s">
        <v>56</v>
      </c>
      <c r="W266" s="175"/>
      <c r="X266" s="175"/>
      <c r="Y266" s="175"/>
      <c r="Z266" s="175"/>
      <c r="AA266" s="175"/>
      <c r="AB266" s="175"/>
      <c r="AC266" s="176"/>
      <c r="AD266" s="104"/>
      <c r="AE266" s="104"/>
      <c r="AF266" s="88"/>
      <c r="AG266" s="174" t="s">
        <v>144</v>
      </c>
      <c r="AH266" s="175"/>
      <c r="AI266" s="175"/>
      <c r="AJ266" s="175"/>
      <c r="AK266" s="175"/>
      <c r="AL266" s="175"/>
      <c r="AM266" s="175"/>
      <c r="AN266" s="176"/>
      <c r="AO266" s="88"/>
      <c r="AP266" s="88"/>
      <c r="AQ266" s="88"/>
      <c r="AR266" s="174" t="s">
        <v>141</v>
      </c>
      <c r="AS266" s="175"/>
      <c r="AT266" s="175"/>
      <c r="AU266" s="175"/>
      <c r="AV266" s="175"/>
      <c r="AW266" s="175"/>
      <c r="AX266" s="175"/>
      <c r="AY266" s="176"/>
      <c r="AZ266" s="88"/>
      <c r="BC266" s="44"/>
      <c r="BD266" s="44"/>
      <c r="BE266" s="44"/>
      <c r="BF266" s="44"/>
      <c r="BG266" s="44"/>
      <c r="BH266" s="44"/>
      <c r="BI266" s="44"/>
      <c r="BJ266" s="44"/>
      <c r="BK266" s="44"/>
      <c r="BL266" s="44"/>
      <c r="BM266" s="44"/>
      <c r="BN266" s="44"/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</row>
    <row r="267" spans="1:76" s="45" customFormat="1" ht="4.5" customHeight="1" x14ac:dyDescent="0.3">
      <c r="B267" s="95"/>
      <c r="D267" s="126"/>
      <c r="E267" s="126"/>
      <c r="F267" s="126"/>
      <c r="G267" s="126"/>
      <c r="H267" s="126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126"/>
      <c r="U267" s="96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6"/>
      <c r="AG267" s="96"/>
      <c r="AH267" s="96"/>
      <c r="AI267" s="96"/>
      <c r="AJ267" s="96"/>
      <c r="AK267" s="96"/>
      <c r="AL267" s="96"/>
      <c r="AM267" s="96"/>
      <c r="AN267" s="96"/>
      <c r="AO267" s="96"/>
      <c r="AP267" s="96"/>
      <c r="AQ267" s="96"/>
      <c r="AR267" s="96"/>
      <c r="AS267" s="96"/>
      <c r="AT267" s="96"/>
      <c r="AU267" s="96"/>
      <c r="AV267" s="96"/>
      <c r="AW267" s="96"/>
      <c r="AX267" s="96"/>
      <c r="AY267" s="96"/>
      <c r="AZ267" s="96"/>
      <c r="BC267" s="44"/>
      <c r="BD267" s="44"/>
      <c r="BE267" s="44"/>
      <c r="BF267" s="44"/>
      <c r="BG267" s="44"/>
      <c r="BH267" s="44"/>
      <c r="BI267" s="44"/>
      <c r="BJ267" s="44"/>
      <c r="BK267" s="44"/>
      <c r="BL267" s="44"/>
      <c r="BM267" s="44"/>
      <c r="BN267" s="44"/>
      <c r="BO267" s="44"/>
      <c r="BP267" s="44"/>
      <c r="BQ267" s="44"/>
      <c r="BR267" s="44"/>
      <c r="BS267" s="44"/>
      <c r="BT267" s="44"/>
      <c r="BU267" s="44"/>
      <c r="BV267" s="44"/>
      <c r="BW267" s="44"/>
      <c r="BX267" s="44"/>
    </row>
    <row r="268" spans="1:76" s="16" customFormat="1" ht="26.25" customHeight="1" x14ac:dyDescent="0.3">
      <c r="A268" s="92"/>
      <c r="B268" s="87"/>
      <c r="C268" s="23"/>
      <c r="D268" s="193" t="s">
        <v>147</v>
      </c>
      <c r="E268" s="193"/>
      <c r="F268" s="193"/>
      <c r="G268" s="193"/>
      <c r="H268" s="193"/>
      <c r="I268" s="193"/>
      <c r="J268" s="193"/>
      <c r="K268" s="193"/>
      <c r="L268" s="193"/>
      <c r="M268" s="193"/>
      <c r="N268" s="193"/>
      <c r="O268" s="193"/>
      <c r="P268" s="193"/>
      <c r="Q268" s="193"/>
      <c r="R268" s="193"/>
      <c r="S268" s="193"/>
      <c r="T268" s="72"/>
      <c r="U268" s="114"/>
      <c r="V268" s="177">
        <f>SUM(V78+V105+V120+V137+V162+V189+V216+V239+V250+V262)</f>
        <v>0</v>
      </c>
      <c r="W268" s="178"/>
      <c r="X268" s="178"/>
      <c r="Y268" s="178"/>
      <c r="Z268" s="178"/>
      <c r="AA268" s="178"/>
      <c r="AB268" s="178"/>
      <c r="AC268" s="179"/>
      <c r="AD268" s="125"/>
      <c r="AE268" s="125"/>
      <c r="AF268" s="125"/>
      <c r="AG268" s="177">
        <f>SUM(AG78+AG105+AG120+AG137+AG162+AG189+AG216+AG239+AG250+AG262)</f>
        <v>0</v>
      </c>
      <c r="AH268" s="178"/>
      <c r="AI268" s="178"/>
      <c r="AJ268" s="178"/>
      <c r="AK268" s="178"/>
      <c r="AL268" s="178"/>
      <c r="AM268" s="178"/>
      <c r="AN268" s="179"/>
      <c r="AO268" s="125"/>
      <c r="AP268" s="125"/>
      <c r="AQ268" s="125"/>
      <c r="AR268" s="171">
        <f>SUM(V268-AG268)</f>
        <v>0</v>
      </c>
      <c r="AS268" s="172"/>
      <c r="AT268" s="172"/>
      <c r="AU268" s="172"/>
      <c r="AV268" s="172"/>
      <c r="AW268" s="172"/>
      <c r="AX268" s="172"/>
      <c r="AY268" s="173"/>
      <c r="AZ268" s="88"/>
      <c r="BB268" s="230"/>
      <c r="BC268" s="230"/>
      <c r="BD268" s="230"/>
      <c r="BE268" s="230"/>
      <c r="BF268" s="230"/>
      <c r="BG268" s="230"/>
      <c r="BH268" s="230"/>
      <c r="BI268" s="230"/>
      <c r="BJ268" s="44"/>
      <c r="BK268" s="44"/>
      <c r="BL268" s="44"/>
      <c r="BM268" s="44"/>
      <c r="BN268" s="44"/>
      <c r="BO268" s="44"/>
      <c r="BP268" s="44"/>
      <c r="BQ268" s="44"/>
      <c r="BR268" s="44"/>
      <c r="BS268" s="44"/>
      <c r="BT268" s="44"/>
      <c r="BU268" s="44"/>
      <c r="BV268" s="44"/>
      <c r="BW268" s="44"/>
      <c r="BX268" s="44"/>
    </row>
    <row r="269" spans="1:76" s="45" customFormat="1" ht="4.5" customHeight="1" x14ac:dyDescent="0.3">
      <c r="B269" s="95"/>
      <c r="D269" s="126"/>
      <c r="E269" s="126"/>
      <c r="F269" s="126"/>
      <c r="G269" s="126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126"/>
      <c r="U269" s="96"/>
      <c r="V269" s="129"/>
      <c r="W269" s="129"/>
      <c r="X269" s="129"/>
      <c r="Y269" s="129"/>
      <c r="Z269" s="129"/>
      <c r="AA269" s="129"/>
      <c r="AB269" s="129"/>
      <c r="AC269" s="129"/>
      <c r="AD269" s="128"/>
      <c r="AE269" s="128"/>
      <c r="AF269" s="128"/>
      <c r="AG269" s="128"/>
      <c r="AH269" s="128"/>
      <c r="AI269" s="128"/>
      <c r="AJ269" s="128"/>
      <c r="AK269" s="128"/>
      <c r="AL269" s="128"/>
      <c r="AM269" s="128"/>
      <c r="AN269" s="128"/>
      <c r="AO269" s="128"/>
      <c r="AP269" s="128"/>
      <c r="AQ269" s="128"/>
      <c r="AR269" s="128"/>
      <c r="AS269" s="128"/>
      <c r="AT269" s="128"/>
      <c r="AU269" s="128"/>
      <c r="AV269" s="128"/>
      <c r="AW269" s="128"/>
      <c r="AX269" s="128"/>
      <c r="AY269" s="128"/>
      <c r="AZ269" s="96"/>
      <c r="BC269" s="44"/>
      <c r="BD269" s="44"/>
      <c r="BE269" s="44"/>
      <c r="BF269" s="44"/>
      <c r="BG269" s="44"/>
      <c r="BH269" s="44"/>
      <c r="BI269" s="44"/>
      <c r="BJ269" s="44"/>
      <c r="BK269" s="44"/>
      <c r="BL269" s="44"/>
      <c r="BM269" s="44"/>
      <c r="BN269" s="44"/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</row>
    <row r="270" spans="1:76" s="16" customFormat="1" ht="12.75" customHeight="1" x14ac:dyDescent="0.3">
      <c r="A270" s="92"/>
      <c r="D270" s="193" t="s">
        <v>192</v>
      </c>
      <c r="E270" s="193"/>
      <c r="F270" s="193"/>
      <c r="G270" s="193"/>
      <c r="H270" s="193"/>
      <c r="I270" s="193"/>
      <c r="J270" s="193"/>
      <c r="K270" s="193"/>
      <c r="L270" s="193"/>
      <c r="M270" s="193"/>
      <c r="N270" s="193"/>
      <c r="O270" s="193"/>
      <c r="P270" s="193"/>
      <c r="Q270" s="193"/>
      <c r="R270" s="193"/>
      <c r="S270" s="193"/>
      <c r="T270" s="72"/>
      <c r="U270" s="88"/>
      <c r="V270" s="216">
        <f>IF((V268*10%)&gt;15000,15000,V268*10%)</f>
        <v>0</v>
      </c>
      <c r="W270" s="217"/>
      <c r="X270" s="217"/>
      <c r="Y270" s="217"/>
      <c r="Z270" s="217"/>
      <c r="AA270" s="217"/>
      <c r="AB270" s="217"/>
      <c r="AC270" s="218"/>
      <c r="AD270" s="125"/>
      <c r="AE270" s="125"/>
      <c r="AF270" s="125"/>
      <c r="AG270" s="216">
        <f>IF((AG268*10%)&gt;15000,15000,AG268*10%)</f>
        <v>0</v>
      </c>
      <c r="AH270" s="217"/>
      <c r="AI270" s="217"/>
      <c r="AJ270" s="217"/>
      <c r="AK270" s="217"/>
      <c r="AL270" s="217"/>
      <c r="AM270" s="217"/>
      <c r="AN270" s="218"/>
      <c r="AO270" s="125"/>
      <c r="AP270" s="125"/>
      <c r="AQ270" s="125"/>
      <c r="AR270" s="263">
        <f>SUM(V270-AG270)</f>
        <v>0</v>
      </c>
      <c r="AS270" s="264"/>
      <c r="AT270" s="264"/>
      <c r="AU270" s="264"/>
      <c r="AV270" s="264"/>
      <c r="AW270" s="264"/>
      <c r="AX270" s="264"/>
      <c r="AY270" s="265"/>
      <c r="AZ270" s="88"/>
      <c r="BC270" s="44"/>
      <c r="BD270" s="44"/>
      <c r="BE270" s="44"/>
      <c r="BF270" s="44"/>
      <c r="BG270" s="44"/>
      <c r="BH270" s="44"/>
      <c r="BI270" s="44"/>
      <c r="BJ270" s="44"/>
      <c r="BK270" s="44"/>
      <c r="BL270" s="44"/>
      <c r="BM270" s="44"/>
      <c r="BN270" s="44"/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</row>
    <row r="271" spans="1:76" s="16" customFormat="1" ht="12.75" customHeight="1" x14ac:dyDescent="0.3">
      <c r="A271" s="92"/>
      <c r="B271" s="87"/>
      <c r="C271" s="23"/>
      <c r="D271" s="193"/>
      <c r="E271" s="193"/>
      <c r="F271" s="193"/>
      <c r="G271" s="193"/>
      <c r="H271" s="193"/>
      <c r="I271" s="193"/>
      <c r="J271" s="193"/>
      <c r="K271" s="193"/>
      <c r="L271" s="193"/>
      <c r="M271" s="193"/>
      <c r="N271" s="193"/>
      <c r="O271" s="193"/>
      <c r="P271" s="193"/>
      <c r="Q271" s="193"/>
      <c r="R271" s="193"/>
      <c r="S271" s="193"/>
      <c r="T271" s="72"/>
      <c r="U271" s="88"/>
      <c r="V271" s="219"/>
      <c r="W271" s="220"/>
      <c r="X271" s="220"/>
      <c r="Y271" s="220"/>
      <c r="Z271" s="220"/>
      <c r="AA271" s="220"/>
      <c r="AB271" s="220"/>
      <c r="AC271" s="221"/>
      <c r="AD271" s="125"/>
      <c r="AE271" s="125"/>
      <c r="AF271" s="125"/>
      <c r="AG271" s="219"/>
      <c r="AH271" s="220"/>
      <c r="AI271" s="220"/>
      <c r="AJ271" s="220"/>
      <c r="AK271" s="220"/>
      <c r="AL271" s="220"/>
      <c r="AM271" s="220"/>
      <c r="AN271" s="221"/>
      <c r="AO271" s="125"/>
      <c r="AP271" s="125"/>
      <c r="AQ271" s="125"/>
      <c r="AR271" s="266">
        <f t="shared" ref="AR271" si="0">SUM(V271-AG271)</f>
        <v>0</v>
      </c>
      <c r="AS271" s="267"/>
      <c r="AT271" s="267"/>
      <c r="AU271" s="267"/>
      <c r="AV271" s="267"/>
      <c r="AW271" s="267"/>
      <c r="AX271" s="267"/>
      <c r="AY271" s="268"/>
      <c r="AZ271" s="88"/>
      <c r="BC271" s="44"/>
      <c r="BD271" s="44"/>
      <c r="BE271" s="44"/>
      <c r="BF271" s="44"/>
      <c r="BG271" s="44"/>
      <c r="BH271" s="44"/>
      <c r="BI271" s="44"/>
      <c r="BJ271" s="44"/>
      <c r="BK271" s="44"/>
      <c r="BL271" s="44"/>
      <c r="BM271" s="44"/>
      <c r="BN271" s="44"/>
      <c r="BO271" s="44"/>
      <c r="BP271" s="44"/>
      <c r="BQ271" s="44"/>
      <c r="BR271" s="44"/>
      <c r="BS271" s="44"/>
      <c r="BT271" s="44"/>
      <c r="BU271" s="44"/>
      <c r="BV271" s="44"/>
      <c r="BW271" s="44"/>
      <c r="BX271" s="44"/>
    </row>
    <row r="272" spans="1:76" s="45" customFormat="1" ht="4.5" customHeight="1" x14ac:dyDescent="0.3">
      <c r="B272" s="95"/>
      <c r="D272" s="126"/>
      <c r="E272" s="126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U272" s="96"/>
      <c r="V272" s="129"/>
      <c r="W272" s="129"/>
      <c r="X272" s="129"/>
      <c r="Y272" s="129"/>
      <c r="Z272" s="129"/>
      <c r="AA272" s="129"/>
      <c r="AB272" s="129"/>
      <c r="AC272" s="129"/>
      <c r="AD272" s="128"/>
      <c r="AE272" s="128"/>
      <c r="AF272" s="128"/>
      <c r="AG272" s="125"/>
      <c r="AH272" s="125"/>
      <c r="AI272" s="125"/>
      <c r="AJ272" s="125"/>
      <c r="AK272" s="125"/>
      <c r="AL272" s="125"/>
      <c r="AM272" s="125"/>
      <c r="AN272" s="125"/>
      <c r="AO272" s="128"/>
      <c r="AP272" s="128"/>
      <c r="AQ272" s="128"/>
      <c r="AR272" s="128"/>
      <c r="AS272" s="128"/>
      <c r="AT272" s="128"/>
      <c r="AU272" s="128"/>
      <c r="AV272" s="128"/>
      <c r="AW272" s="128"/>
      <c r="AX272" s="128"/>
      <c r="AY272" s="128"/>
      <c r="AZ272" s="96"/>
      <c r="BC272" s="44"/>
      <c r="BD272" s="44"/>
      <c r="BE272" s="44"/>
      <c r="BF272" s="44"/>
      <c r="BG272" s="44"/>
      <c r="BH272" s="44"/>
      <c r="BI272" s="44"/>
      <c r="BJ272" s="44"/>
      <c r="BK272" s="44"/>
      <c r="BL272" s="44"/>
      <c r="BM272" s="44"/>
      <c r="BN272" s="44"/>
      <c r="BO272" s="44"/>
      <c r="BP272" s="44"/>
      <c r="BQ272" s="44"/>
      <c r="BR272" s="44"/>
      <c r="BS272" s="44"/>
      <c r="BT272" s="44"/>
      <c r="BU272" s="44"/>
      <c r="BV272" s="44"/>
      <c r="BW272" s="44"/>
      <c r="BX272" s="44"/>
    </row>
    <row r="273" spans="1:76" s="16" customFormat="1" ht="24.75" customHeight="1" x14ac:dyDescent="0.3">
      <c r="A273" s="92"/>
      <c r="B273" s="87"/>
      <c r="C273" s="23"/>
      <c r="D273" s="193" t="s">
        <v>148</v>
      </c>
      <c r="E273" s="193"/>
      <c r="F273" s="193"/>
      <c r="G273" s="193"/>
      <c r="H273" s="193"/>
      <c r="I273" s="193"/>
      <c r="J273" s="193"/>
      <c r="K273" s="193"/>
      <c r="L273" s="193"/>
      <c r="M273" s="193"/>
      <c r="N273" s="193"/>
      <c r="O273" s="193"/>
      <c r="P273" s="193"/>
      <c r="Q273" s="193"/>
      <c r="R273" s="193"/>
      <c r="S273" s="193"/>
      <c r="T273" s="72"/>
      <c r="U273" s="114"/>
      <c r="V273" s="177">
        <f>SUM(V268+V270)</f>
        <v>0</v>
      </c>
      <c r="W273" s="178"/>
      <c r="X273" s="178"/>
      <c r="Y273" s="178"/>
      <c r="Z273" s="178"/>
      <c r="AA273" s="178"/>
      <c r="AB273" s="178"/>
      <c r="AC273" s="179"/>
      <c r="AD273" s="125"/>
      <c r="AE273" s="125"/>
      <c r="AF273" s="130"/>
      <c r="AG273" s="177">
        <f>SUM(AG268+AG270)</f>
        <v>0</v>
      </c>
      <c r="AH273" s="178"/>
      <c r="AI273" s="178"/>
      <c r="AJ273" s="178"/>
      <c r="AK273" s="178"/>
      <c r="AL273" s="178"/>
      <c r="AM273" s="178"/>
      <c r="AN273" s="179"/>
      <c r="AO273" s="125"/>
      <c r="AP273" s="125"/>
      <c r="AQ273" s="125"/>
      <c r="AR273" s="171">
        <f>SUM(V273-AG273)</f>
        <v>0</v>
      </c>
      <c r="AS273" s="172"/>
      <c r="AT273" s="172"/>
      <c r="AU273" s="172"/>
      <c r="AV273" s="172"/>
      <c r="AW273" s="172"/>
      <c r="AX273" s="172"/>
      <c r="AY273" s="173"/>
      <c r="AZ273" s="88"/>
      <c r="BC273" s="44"/>
      <c r="BD273" s="44"/>
      <c r="BE273" s="44"/>
      <c r="BF273" s="44"/>
      <c r="BG273" s="44"/>
      <c r="BH273" s="44"/>
      <c r="BI273" s="44"/>
      <c r="BJ273" s="44"/>
      <c r="BK273" s="44"/>
      <c r="BL273" s="44"/>
      <c r="BM273" s="44"/>
      <c r="BN273" s="44"/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</row>
    <row r="274" spans="1:76" s="45" customFormat="1" ht="4.5" customHeight="1" x14ac:dyDescent="0.3">
      <c r="B274" s="95"/>
      <c r="D274" s="126"/>
      <c r="E274" s="126"/>
      <c r="F274" s="126"/>
      <c r="G274" s="126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126"/>
      <c r="U274" s="96"/>
      <c r="V274" s="129"/>
      <c r="W274" s="129"/>
      <c r="X274" s="129"/>
      <c r="Y274" s="129"/>
      <c r="Z274" s="129"/>
      <c r="AA274" s="129"/>
      <c r="AB274" s="129"/>
      <c r="AC274" s="129"/>
      <c r="AD274" s="128"/>
      <c r="AE274" s="128"/>
      <c r="AF274" s="128"/>
      <c r="AG274" s="128"/>
      <c r="AH274" s="128"/>
      <c r="AI274" s="128"/>
      <c r="AJ274" s="128"/>
      <c r="AK274" s="128"/>
      <c r="AL274" s="128"/>
      <c r="AM274" s="128"/>
      <c r="AN274" s="128"/>
      <c r="AO274" s="128"/>
      <c r="AP274" s="128"/>
      <c r="AQ274" s="128"/>
      <c r="AR274" s="128"/>
      <c r="AS274" s="128"/>
      <c r="AT274" s="128"/>
      <c r="AU274" s="128"/>
      <c r="AV274" s="128"/>
      <c r="AW274" s="128"/>
      <c r="AX274" s="128"/>
      <c r="AY274" s="128"/>
      <c r="AZ274" s="96"/>
      <c r="BC274" s="44"/>
      <c r="BD274" s="44"/>
      <c r="BE274" s="44"/>
      <c r="BF274" s="44"/>
      <c r="BG274" s="44"/>
      <c r="BH274" s="44"/>
      <c r="BI274" s="44"/>
      <c r="BJ274" s="44"/>
      <c r="BK274" s="44"/>
      <c r="BL274" s="44"/>
      <c r="BM274" s="44"/>
      <c r="BN274" s="44"/>
      <c r="BO274" s="44"/>
      <c r="BP274" s="44"/>
      <c r="BQ274" s="44"/>
      <c r="BR274" s="44"/>
      <c r="BS274" s="44"/>
      <c r="BT274" s="44"/>
      <c r="BU274" s="44"/>
      <c r="BV274" s="44"/>
      <c r="BW274" s="44"/>
      <c r="BX274" s="44"/>
    </row>
    <row r="275" spans="1:76" s="16" customFormat="1" ht="5.25" customHeight="1" x14ac:dyDescent="0.3">
      <c r="A275" s="48"/>
      <c r="B275" s="48"/>
      <c r="C275" s="48"/>
      <c r="D275" s="131"/>
      <c r="E275" s="131"/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48"/>
      <c r="U275" s="49"/>
      <c r="V275" s="133"/>
      <c r="W275" s="133"/>
      <c r="X275" s="133"/>
      <c r="Y275" s="133"/>
      <c r="Z275" s="133"/>
      <c r="AA275" s="133"/>
      <c r="AB275" s="133"/>
      <c r="AC275" s="133"/>
      <c r="AD275" s="133"/>
      <c r="AE275" s="133"/>
      <c r="AF275" s="133"/>
      <c r="AG275" s="133"/>
      <c r="AH275" s="133"/>
      <c r="AI275" s="133"/>
      <c r="AJ275" s="133"/>
      <c r="AK275" s="133"/>
      <c r="AL275" s="133"/>
      <c r="AM275" s="133"/>
      <c r="AN275" s="133"/>
      <c r="AO275" s="133"/>
      <c r="AP275" s="133"/>
      <c r="AQ275" s="133"/>
      <c r="AR275" s="133"/>
      <c r="AS275" s="133"/>
      <c r="AT275" s="133"/>
      <c r="AU275" s="133"/>
      <c r="AV275" s="133"/>
      <c r="AW275" s="133"/>
      <c r="AX275" s="133"/>
      <c r="AY275" s="133"/>
      <c r="AZ275" s="49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</row>
    <row r="276" spans="1:76" s="16" customFormat="1" ht="24.75" customHeight="1" x14ac:dyDescent="0.3">
      <c r="A276" s="75"/>
      <c r="B276" s="74" t="s">
        <v>131</v>
      </c>
      <c r="C276" s="53"/>
      <c r="D276" s="215" t="s">
        <v>132</v>
      </c>
      <c r="E276" s="215"/>
      <c r="F276" s="215"/>
      <c r="G276" s="215"/>
      <c r="H276" s="215"/>
      <c r="I276" s="215"/>
      <c r="J276" s="215"/>
      <c r="K276" s="215"/>
      <c r="L276" s="215"/>
      <c r="M276" s="215"/>
      <c r="N276" s="215"/>
      <c r="O276" s="215"/>
      <c r="P276" s="215"/>
      <c r="Q276" s="215"/>
      <c r="R276" s="215"/>
      <c r="S276" s="215"/>
      <c r="T276" s="72"/>
      <c r="U276" s="88"/>
      <c r="V276" s="224">
        <f>SUM(V81+V108+V123+V140+V165+V192+V219+V242+V270)</f>
        <v>0</v>
      </c>
      <c r="W276" s="225"/>
      <c r="X276" s="225"/>
      <c r="Y276" s="225"/>
      <c r="Z276" s="225"/>
      <c r="AA276" s="225"/>
      <c r="AB276" s="225"/>
      <c r="AC276" s="226"/>
      <c r="AD276" s="125"/>
      <c r="AE276" s="125"/>
      <c r="AF276" s="125"/>
      <c r="AG276" s="224">
        <f>SUM(AG81+AG108+AG123+AG140+AG165+AG192+AG219+AG242+AG270)</f>
        <v>0</v>
      </c>
      <c r="AH276" s="225"/>
      <c r="AI276" s="225"/>
      <c r="AJ276" s="225"/>
      <c r="AK276" s="225"/>
      <c r="AL276" s="225"/>
      <c r="AM276" s="225"/>
      <c r="AN276" s="226"/>
      <c r="AO276" s="125"/>
      <c r="AP276" s="125"/>
      <c r="AQ276" s="125"/>
      <c r="AR276" s="269">
        <f>SUM(V276-AG276)</f>
        <v>0</v>
      </c>
      <c r="AS276" s="270"/>
      <c r="AT276" s="270"/>
      <c r="AU276" s="270"/>
      <c r="AV276" s="270"/>
      <c r="AW276" s="270"/>
      <c r="AX276" s="270"/>
      <c r="AY276" s="271"/>
      <c r="AZ276" s="88"/>
      <c r="BC276" s="44"/>
      <c r="BD276" s="44"/>
      <c r="BE276" s="44"/>
      <c r="BF276" s="44"/>
      <c r="BG276" s="44"/>
      <c r="BH276" s="44"/>
      <c r="BI276" s="44"/>
      <c r="BJ276" s="44"/>
      <c r="BK276" s="44"/>
      <c r="BL276" s="44"/>
      <c r="BM276" s="44"/>
      <c r="BN276" s="44"/>
      <c r="BO276" s="44"/>
      <c r="BP276" s="44"/>
      <c r="BQ276" s="44"/>
      <c r="BR276" s="44"/>
      <c r="BS276" s="44"/>
      <c r="BT276" s="44"/>
      <c r="BU276" s="44"/>
      <c r="BV276" s="44"/>
      <c r="BW276" s="44"/>
      <c r="BX276" s="44"/>
    </row>
    <row r="277" spans="1:76" s="45" customFormat="1" ht="5.25" customHeight="1" x14ac:dyDescent="0.3">
      <c r="A277" s="46"/>
      <c r="B277" s="47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50"/>
      <c r="V277" s="51"/>
      <c r="W277" s="51"/>
      <c r="X277" s="51"/>
      <c r="Y277" s="51"/>
      <c r="Z277" s="51"/>
      <c r="AA277" s="51"/>
      <c r="AB277" s="51"/>
      <c r="AC277" s="51"/>
      <c r="AD277" s="51"/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  <c r="AO277" s="50"/>
      <c r="AP277" s="50"/>
      <c r="AQ277" s="50"/>
      <c r="AR277" s="50"/>
      <c r="AS277" s="50"/>
      <c r="AT277" s="50"/>
      <c r="AU277" s="50"/>
      <c r="AV277" s="50"/>
      <c r="AW277" s="50"/>
      <c r="AX277" s="50"/>
      <c r="AY277" s="50"/>
      <c r="AZ277" s="50"/>
      <c r="BC277" s="44"/>
      <c r="BD277" s="44"/>
      <c r="BE277" s="44"/>
      <c r="BF277" s="44"/>
      <c r="BG277" s="44"/>
      <c r="BH277" s="44"/>
      <c r="BI277" s="44"/>
      <c r="BJ277" s="44"/>
      <c r="BK277" s="44"/>
      <c r="BL277" s="44"/>
      <c r="BM277" s="44"/>
      <c r="BN277" s="44"/>
      <c r="BO277" s="44"/>
      <c r="BP277" s="44"/>
      <c r="BQ277" s="44"/>
      <c r="BR277" s="44"/>
      <c r="BS277" s="44"/>
      <c r="BT277" s="44"/>
      <c r="BU277" s="44"/>
      <c r="BV277" s="44"/>
      <c r="BW277" s="44"/>
      <c r="BX277" s="44"/>
    </row>
    <row r="278" spans="1:76" ht="12.75" customHeight="1" thickBot="1" x14ac:dyDescent="0.35">
      <c r="A278" s="150"/>
      <c r="B278" s="150"/>
      <c r="C278" s="150"/>
      <c r="D278" s="150"/>
      <c r="E278" s="150"/>
      <c r="F278" s="150"/>
      <c r="G278" s="150"/>
      <c r="H278" s="150"/>
      <c r="I278" s="150"/>
      <c r="J278" s="150"/>
      <c r="K278" s="150"/>
      <c r="L278" s="150"/>
      <c r="M278" s="150"/>
      <c r="N278" s="150"/>
      <c r="O278" s="150"/>
      <c r="P278" s="150"/>
      <c r="Q278" s="150"/>
      <c r="R278" s="150"/>
      <c r="S278" s="150"/>
      <c r="T278" s="150"/>
      <c r="U278" s="150"/>
      <c r="V278" s="150"/>
      <c r="W278" s="150"/>
      <c r="X278" s="150"/>
      <c r="Y278" s="150"/>
      <c r="Z278" s="150"/>
      <c r="AA278" s="150"/>
      <c r="AB278" s="150"/>
      <c r="AC278" s="150"/>
      <c r="AD278" s="150"/>
      <c r="AE278" s="150"/>
      <c r="AF278" s="150"/>
      <c r="AG278" s="150"/>
      <c r="AH278" s="150"/>
      <c r="AI278" s="150"/>
      <c r="AJ278" s="150"/>
      <c r="AK278" s="150"/>
      <c r="AL278" s="150"/>
      <c r="AM278" s="150"/>
      <c r="AN278" s="150"/>
      <c r="AO278" s="150"/>
      <c r="AP278" s="150"/>
      <c r="AQ278" s="150"/>
      <c r="AR278" s="150"/>
      <c r="AS278" s="150"/>
      <c r="AT278" s="150"/>
      <c r="AU278" s="150"/>
      <c r="AV278" s="150"/>
      <c r="AW278" s="150"/>
      <c r="AX278" s="150"/>
      <c r="AY278" s="150"/>
      <c r="AZ278" s="150"/>
    </row>
    <row r="279" spans="1:76" ht="12.75" customHeight="1" x14ac:dyDescent="0.3"/>
    <row r="280" spans="1:76" ht="12.75" customHeight="1" x14ac:dyDescent="0.3"/>
    <row r="281" spans="1:76" ht="12.75" customHeight="1" x14ac:dyDescent="0.3"/>
    <row r="282" spans="1:76" ht="12.75" customHeight="1" x14ac:dyDescent="0.3"/>
    <row r="283" spans="1:76" ht="12.75" customHeight="1" x14ac:dyDescent="0.3"/>
    <row r="284" spans="1:76" ht="12.75" customHeight="1" x14ac:dyDescent="0.3"/>
    <row r="285" spans="1:76" ht="12.75" customHeight="1" x14ac:dyDescent="0.3"/>
    <row r="286" spans="1:76" ht="12.75" customHeight="1" x14ac:dyDescent="0.3"/>
    <row r="287" spans="1:76" ht="12.75" customHeight="1" x14ac:dyDescent="0.3"/>
    <row r="288" spans="1:76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</sheetData>
  <sheetProtection password="9590" sheet="1" selectLockedCells="1"/>
  <mergeCells count="386">
    <mergeCell ref="A4:AZ4"/>
    <mergeCell ref="A6:AZ6"/>
    <mergeCell ref="D48:S48"/>
    <mergeCell ref="V48:AC48"/>
    <mergeCell ref="AG48:AN48"/>
    <mergeCell ref="AR48:AY48"/>
    <mergeCell ref="D42:S42"/>
    <mergeCell ref="V42:AC42"/>
    <mergeCell ref="AG42:AN42"/>
    <mergeCell ref="AR42:AY42"/>
    <mergeCell ref="D45:S45"/>
    <mergeCell ref="V45:AC45"/>
    <mergeCell ref="AG45:AN45"/>
    <mergeCell ref="AR45:AY45"/>
    <mergeCell ref="D36:S36"/>
    <mergeCell ref="V36:AC36"/>
    <mergeCell ref="AG36:AN36"/>
    <mergeCell ref="V27:AC27"/>
    <mergeCell ref="AG27:AN27"/>
    <mergeCell ref="AR27:AY27"/>
    <mergeCell ref="AR273:AY273"/>
    <mergeCell ref="D262:S262"/>
    <mergeCell ref="V262:AC262"/>
    <mergeCell ref="AG262:AN262"/>
    <mergeCell ref="AR262:AY262"/>
    <mergeCell ref="D237:S237"/>
    <mergeCell ref="V237:AC237"/>
    <mergeCell ref="AG237:AN237"/>
    <mergeCell ref="AR237:AY237"/>
    <mergeCell ref="V233:AC233"/>
    <mergeCell ref="AG233:AN233"/>
    <mergeCell ref="AR233:AY233"/>
    <mergeCell ref="V235:AC235"/>
    <mergeCell ref="D276:S276"/>
    <mergeCell ref="V276:AC276"/>
    <mergeCell ref="AG276:AN276"/>
    <mergeCell ref="AR276:AY276"/>
    <mergeCell ref="D268:S268"/>
    <mergeCell ref="V268:AC268"/>
    <mergeCell ref="AG268:AN268"/>
    <mergeCell ref="AR268:AY268"/>
    <mergeCell ref="V258:AC258"/>
    <mergeCell ref="AG258:AN258"/>
    <mergeCell ref="AR258:AY258"/>
    <mergeCell ref="D260:S260"/>
    <mergeCell ref="V260:AC260"/>
    <mergeCell ref="AG260:AN260"/>
    <mergeCell ref="AR260:AY260"/>
    <mergeCell ref="AG235:AN235"/>
    <mergeCell ref="AR235:AY235"/>
    <mergeCell ref="D273:S273"/>
    <mergeCell ref="V273:AC273"/>
    <mergeCell ref="AG273:AN273"/>
    <mergeCell ref="BB268:BI268"/>
    <mergeCell ref="D270:S271"/>
    <mergeCell ref="V270:AC271"/>
    <mergeCell ref="AG270:AN271"/>
    <mergeCell ref="AR270:AY271"/>
    <mergeCell ref="BB262:BI262"/>
    <mergeCell ref="V266:AC266"/>
    <mergeCell ref="AG266:AN266"/>
    <mergeCell ref="AR266:AY266"/>
    <mergeCell ref="BB250:BI250"/>
    <mergeCell ref="D254:S254"/>
    <mergeCell ref="V254:AC254"/>
    <mergeCell ref="AG254:AN254"/>
    <mergeCell ref="AR254:AY254"/>
    <mergeCell ref="V256:AC256"/>
    <mergeCell ref="AG256:AN256"/>
    <mergeCell ref="AR256:AY256"/>
    <mergeCell ref="V248:AC248"/>
    <mergeCell ref="AG248:AN248"/>
    <mergeCell ref="AR248:AY248"/>
    <mergeCell ref="D250:S250"/>
    <mergeCell ref="V250:AC250"/>
    <mergeCell ref="AG250:AN250"/>
    <mergeCell ref="AR250:AY250"/>
    <mergeCell ref="BB239:BI239"/>
    <mergeCell ref="D242:S242"/>
    <mergeCell ref="V242:AC242"/>
    <mergeCell ref="AG242:AN242"/>
    <mergeCell ref="AR242:AY242"/>
    <mergeCell ref="D246:Q246"/>
    <mergeCell ref="V246:AC246"/>
    <mergeCell ref="AG246:AN246"/>
    <mergeCell ref="AR246:AY246"/>
    <mergeCell ref="D239:S239"/>
    <mergeCell ref="V239:AC239"/>
    <mergeCell ref="AG239:AN239"/>
    <mergeCell ref="AR239:AY239"/>
    <mergeCell ref="V229:AC229"/>
    <mergeCell ref="AG229:AN229"/>
    <mergeCell ref="AR229:AY229"/>
    <mergeCell ref="V231:AC231"/>
    <mergeCell ref="AG231:AN231"/>
    <mergeCell ref="AR231:AY231"/>
    <mergeCell ref="V225:AC225"/>
    <mergeCell ref="AG225:AN225"/>
    <mergeCell ref="AR225:AY225"/>
    <mergeCell ref="V227:AC227"/>
    <mergeCell ref="AG227:AN227"/>
    <mergeCell ref="AR227:AY227"/>
    <mergeCell ref="BB216:BI216"/>
    <mergeCell ref="D219:S219"/>
    <mergeCell ref="V219:AC219"/>
    <mergeCell ref="AG219:AN219"/>
    <mergeCell ref="AR219:AY219"/>
    <mergeCell ref="D223:S223"/>
    <mergeCell ref="V223:AC223"/>
    <mergeCell ref="AG223:AN223"/>
    <mergeCell ref="AR223:AY223"/>
    <mergeCell ref="D214:S214"/>
    <mergeCell ref="V214:AC214"/>
    <mergeCell ref="AG214:AN214"/>
    <mergeCell ref="AR214:AY214"/>
    <mergeCell ref="D216:S216"/>
    <mergeCell ref="V216:AC216"/>
    <mergeCell ref="AG216:AN216"/>
    <mergeCell ref="AR216:AY216"/>
    <mergeCell ref="V210:AC210"/>
    <mergeCell ref="AG210:AN210"/>
    <mergeCell ref="AR210:AY210"/>
    <mergeCell ref="D212:S212"/>
    <mergeCell ref="V212:AC212"/>
    <mergeCell ref="AG212:AN212"/>
    <mergeCell ref="AR212:AY212"/>
    <mergeCell ref="D206:S206"/>
    <mergeCell ref="V206:AC206"/>
    <mergeCell ref="AG206:AN206"/>
    <mergeCell ref="AR206:AY206"/>
    <mergeCell ref="D208:S208"/>
    <mergeCell ref="V208:AC208"/>
    <mergeCell ref="AG208:AN208"/>
    <mergeCell ref="AR208:AY208"/>
    <mergeCell ref="V202:AC202"/>
    <mergeCell ref="AG202:AN202"/>
    <mergeCell ref="AR202:AY202"/>
    <mergeCell ref="V204:AC204"/>
    <mergeCell ref="AG204:AN204"/>
    <mergeCell ref="AR204:AY204"/>
    <mergeCell ref="V198:AC198"/>
    <mergeCell ref="AG198:AN198"/>
    <mergeCell ref="AR198:AY198"/>
    <mergeCell ref="V200:AC200"/>
    <mergeCell ref="AG200:AN200"/>
    <mergeCell ref="AR200:AY200"/>
    <mergeCell ref="BB189:BI189"/>
    <mergeCell ref="D192:S192"/>
    <mergeCell ref="V192:AC192"/>
    <mergeCell ref="AG192:AN192"/>
    <mergeCell ref="AR192:AY192"/>
    <mergeCell ref="D196:S196"/>
    <mergeCell ref="V196:AC196"/>
    <mergeCell ref="AG196:AN196"/>
    <mergeCell ref="AR196:AY196"/>
    <mergeCell ref="D187:S187"/>
    <mergeCell ref="V187:AC187"/>
    <mergeCell ref="AG187:AN187"/>
    <mergeCell ref="AR187:AY187"/>
    <mergeCell ref="D189:S189"/>
    <mergeCell ref="V189:AC189"/>
    <mergeCell ref="AG189:AN189"/>
    <mergeCell ref="AR189:AY189"/>
    <mergeCell ref="V183:AC183"/>
    <mergeCell ref="AG183:AN183"/>
    <mergeCell ref="AR183:AY183"/>
    <mergeCell ref="V185:AC185"/>
    <mergeCell ref="AG185:AN185"/>
    <mergeCell ref="AR185:AY185"/>
    <mergeCell ref="V179:AC179"/>
    <mergeCell ref="AG179:AN179"/>
    <mergeCell ref="AR179:AY179"/>
    <mergeCell ref="V181:AC181"/>
    <mergeCell ref="AG181:AN181"/>
    <mergeCell ref="AR181:AY181"/>
    <mergeCell ref="V175:AC175"/>
    <mergeCell ref="AG175:AN175"/>
    <mergeCell ref="AR175:AY175"/>
    <mergeCell ref="V177:AC177"/>
    <mergeCell ref="AG177:AN177"/>
    <mergeCell ref="AR177:AY177"/>
    <mergeCell ref="V171:AC171"/>
    <mergeCell ref="AG171:AN171"/>
    <mergeCell ref="AR171:AY171"/>
    <mergeCell ref="V173:AC173"/>
    <mergeCell ref="AG173:AN173"/>
    <mergeCell ref="AR173:AY173"/>
    <mergeCell ref="BB162:BI162"/>
    <mergeCell ref="D165:S165"/>
    <mergeCell ref="V165:AC165"/>
    <mergeCell ref="AG165:AN165"/>
    <mergeCell ref="AR165:AY165"/>
    <mergeCell ref="D169:S169"/>
    <mergeCell ref="V169:AC169"/>
    <mergeCell ref="AG169:AN169"/>
    <mergeCell ref="AR169:AY169"/>
    <mergeCell ref="D160:S160"/>
    <mergeCell ref="V160:AC160"/>
    <mergeCell ref="AG160:AN160"/>
    <mergeCell ref="AR160:AY160"/>
    <mergeCell ref="D162:S162"/>
    <mergeCell ref="V162:AC162"/>
    <mergeCell ref="AG162:AN162"/>
    <mergeCell ref="AR162:AY162"/>
    <mergeCell ref="V156:AC156"/>
    <mergeCell ref="AG156:AN156"/>
    <mergeCell ref="AR156:AY156"/>
    <mergeCell ref="V158:AC158"/>
    <mergeCell ref="AG158:AN158"/>
    <mergeCell ref="AR158:AY158"/>
    <mergeCell ref="V152:AC152"/>
    <mergeCell ref="AG152:AN152"/>
    <mergeCell ref="AR152:AY152"/>
    <mergeCell ref="V154:AC154"/>
    <mergeCell ref="AG154:AN154"/>
    <mergeCell ref="AR154:AY154"/>
    <mergeCell ref="V148:AC148"/>
    <mergeCell ref="AG148:AN148"/>
    <mergeCell ref="AR148:AY148"/>
    <mergeCell ref="V150:AC150"/>
    <mergeCell ref="AG150:AN150"/>
    <mergeCell ref="AR150:AY150"/>
    <mergeCell ref="D144:S144"/>
    <mergeCell ref="V144:AC144"/>
    <mergeCell ref="AG144:AN144"/>
    <mergeCell ref="AR144:AY144"/>
    <mergeCell ref="V146:AC146"/>
    <mergeCell ref="AG146:AN146"/>
    <mergeCell ref="AR146:AY146"/>
    <mergeCell ref="D137:S137"/>
    <mergeCell ref="V137:AC137"/>
    <mergeCell ref="AG137:AN137"/>
    <mergeCell ref="AR137:AY137"/>
    <mergeCell ref="BB137:BI137"/>
    <mergeCell ref="D140:S140"/>
    <mergeCell ref="V140:AC140"/>
    <mergeCell ref="AG140:AN140"/>
    <mergeCell ref="AR140:AY140"/>
    <mergeCell ref="V133:AC133"/>
    <mergeCell ref="AG133:AN133"/>
    <mergeCell ref="AR133:AY133"/>
    <mergeCell ref="D135:S135"/>
    <mergeCell ref="V135:AC135"/>
    <mergeCell ref="AG135:AN135"/>
    <mergeCell ref="AR135:AY135"/>
    <mergeCell ref="V129:AC129"/>
    <mergeCell ref="AG129:AN129"/>
    <mergeCell ref="AR129:AY129"/>
    <mergeCell ref="V131:AC131"/>
    <mergeCell ref="AG131:AN131"/>
    <mergeCell ref="AR131:AY131"/>
    <mergeCell ref="BB120:BI120"/>
    <mergeCell ref="D123:S123"/>
    <mergeCell ref="V123:AC123"/>
    <mergeCell ref="AG123:AN123"/>
    <mergeCell ref="AR123:AY123"/>
    <mergeCell ref="D127:S127"/>
    <mergeCell ref="V127:AC127"/>
    <mergeCell ref="AG127:AN127"/>
    <mergeCell ref="AR127:AY127"/>
    <mergeCell ref="D118:S118"/>
    <mergeCell ref="V118:AC118"/>
    <mergeCell ref="AG118:AN118"/>
    <mergeCell ref="AR118:AY118"/>
    <mergeCell ref="D120:S120"/>
    <mergeCell ref="V120:AC120"/>
    <mergeCell ref="AG120:AN120"/>
    <mergeCell ref="AR120:AY120"/>
    <mergeCell ref="V114:AC114"/>
    <mergeCell ref="AG114:AN114"/>
    <mergeCell ref="AR114:AY114"/>
    <mergeCell ref="V116:AC116"/>
    <mergeCell ref="AG116:AN116"/>
    <mergeCell ref="AR116:AY116"/>
    <mergeCell ref="BB105:BI105"/>
    <mergeCell ref="D108:S108"/>
    <mergeCell ref="V108:AC108"/>
    <mergeCell ref="AG108:AN108"/>
    <mergeCell ref="AR108:AY108"/>
    <mergeCell ref="D112:S112"/>
    <mergeCell ref="V112:AC112"/>
    <mergeCell ref="AG112:AN112"/>
    <mergeCell ref="AR112:AY112"/>
    <mergeCell ref="D103:S103"/>
    <mergeCell ref="V103:AC103"/>
    <mergeCell ref="AG103:AN103"/>
    <mergeCell ref="AR103:AY103"/>
    <mergeCell ref="D105:S105"/>
    <mergeCell ref="V105:AC105"/>
    <mergeCell ref="AG105:AN105"/>
    <mergeCell ref="AR105:AY105"/>
    <mergeCell ref="V99:AC99"/>
    <mergeCell ref="AG99:AN99"/>
    <mergeCell ref="AR99:AY99"/>
    <mergeCell ref="V101:AC101"/>
    <mergeCell ref="AG101:AN101"/>
    <mergeCell ref="AR101:AY101"/>
    <mergeCell ref="V95:AC95"/>
    <mergeCell ref="AG95:AN95"/>
    <mergeCell ref="AR95:AY95"/>
    <mergeCell ref="V97:AC97"/>
    <mergeCell ref="AG97:AN97"/>
    <mergeCell ref="AR97:AY97"/>
    <mergeCell ref="V91:AC91"/>
    <mergeCell ref="AG91:AN91"/>
    <mergeCell ref="AR91:AY91"/>
    <mergeCell ref="V93:AC93"/>
    <mergeCell ref="AG93:AN93"/>
    <mergeCell ref="AR93:AY93"/>
    <mergeCell ref="V87:AC87"/>
    <mergeCell ref="AG87:AN87"/>
    <mergeCell ref="AR87:AY87"/>
    <mergeCell ref="V89:AC89"/>
    <mergeCell ref="AG89:AN89"/>
    <mergeCell ref="AR89:AY89"/>
    <mergeCell ref="BB78:BI78"/>
    <mergeCell ref="D81:S81"/>
    <mergeCell ref="V81:AC81"/>
    <mergeCell ref="AG81:AN81"/>
    <mergeCell ref="AR81:AY81"/>
    <mergeCell ref="D85:S85"/>
    <mergeCell ref="V85:AC85"/>
    <mergeCell ref="AG85:AN85"/>
    <mergeCell ref="AR85:AY85"/>
    <mergeCell ref="D76:S76"/>
    <mergeCell ref="V76:AC76"/>
    <mergeCell ref="AG76:AN76"/>
    <mergeCell ref="AR76:AY76"/>
    <mergeCell ref="D78:S78"/>
    <mergeCell ref="V78:AC78"/>
    <mergeCell ref="AG78:AN78"/>
    <mergeCell ref="AR78:AY78"/>
    <mergeCell ref="V72:AC72"/>
    <mergeCell ref="AG72:AN72"/>
    <mergeCell ref="AR72:AY72"/>
    <mergeCell ref="V74:AC74"/>
    <mergeCell ref="AG74:AN74"/>
    <mergeCell ref="AR74:AY74"/>
    <mergeCell ref="V68:AC68"/>
    <mergeCell ref="AG68:AN68"/>
    <mergeCell ref="AR68:AY68"/>
    <mergeCell ref="V70:AC70"/>
    <mergeCell ref="AG70:AN70"/>
    <mergeCell ref="AR70:AY70"/>
    <mergeCell ref="V64:AC64"/>
    <mergeCell ref="AG64:AN64"/>
    <mergeCell ref="AR64:AY64"/>
    <mergeCell ref="V66:AC66"/>
    <mergeCell ref="AG66:AN66"/>
    <mergeCell ref="AR66:AY66"/>
    <mergeCell ref="V60:AC60"/>
    <mergeCell ref="AG60:AN60"/>
    <mergeCell ref="AR60:AY60"/>
    <mergeCell ref="V62:AC62"/>
    <mergeCell ref="AG62:AN62"/>
    <mergeCell ref="AR62:AY62"/>
    <mergeCell ref="V56:AC56"/>
    <mergeCell ref="AG56:AN56"/>
    <mergeCell ref="AR56:AY56"/>
    <mergeCell ref="V58:AC58"/>
    <mergeCell ref="AG58:AN58"/>
    <mergeCell ref="AR58:AY58"/>
    <mergeCell ref="BB48:BI48"/>
    <mergeCell ref="D54:S54"/>
    <mergeCell ref="V54:AC54"/>
    <mergeCell ref="AG54:AN54"/>
    <mergeCell ref="AR54:AY54"/>
    <mergeCell ref="D10:AY10"/>
    <mergeCell ref="D11:AY11"/>
    <mergeCell ref="D12:E12"/>
    <mergeCell ref="F12:AY12"/>
    <mergeCell ref="V30:AC30"/>
    <mergeCell ref="AG30:AN30"/>
    <mergeCell ref="AR30:AY30"/>
    <mergeCell ref="AR36:AY36"/>
    <mergeCell ref="D39:S39"/>
    <mergeCell ref="V39:AC39"/>
    <mergeCell ref="AG39:AN39"/>
    <mergeCell ref="AR39:AY39"/>
    <mergeCell ref="V33:AC33"/>
    <mergeCell ref="AG33:AN33"/>
    <mergeCell ref="AR33:AY33"/>
    <mergeCell ref="D13:E13"/>
    <mergeCell ref="F13:AY13"/>
    <mergeCell ref="V18:AY18"/>
    <mergeCell ref="V21:AY21"/>
  </mergeCells>
  <pageMargins left="0.23622047244094491" right="0.23622047244094491" top="0.74803149606299213" bottom="0.74803149606299213" header="0.31496062992125984" footer="0.31496062992125984"/>
  <pageSetup scale="103" orientation="portrait" r:id="rId1"/>
  <headerFooter>
    <oddFooter>&amp;R&amp;P de &amp;N</oddFooter>
  </headerFooter>
  <rowBreaks count="4" manualBreakCount="4">
    <brk id="50" max="16383" man="1"/>
    <brk id="110" max="16383" man="1"/>
    <brk id="167" max="16383" man="1"/>
    <brk id="22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A5735-D1E9-4351-8123-BA64EF1F3B5A}">
  <dimension ref="A1:CZ3"/>
  <sheetViews>
    <sheetView workbookViewId="0">
      <selection activeCell="A3" sqref="A3"/>
    </sheetView>
  </sheetViews>
  <sheetFormatPr baseColWidth="10" defaultRowHeight="14.5" x14ac:dyDescent="0.35"/>
  <cols>
    <col min="3" max="3" width="28.54296875" bestFit="1" customWidth="1"/>
  </cols>
  <sheetData>
    <row r="1" spans="1:104" ht="30" customHeight="1" x14ac:dyDescent="0.35">
      <c r="A1" s="155" t="s">
        <v>202</v>
      </c>
      <c r="B1" s="155" t="s">
        <v>203</v>
      </c>
      <c r="C1" s="155" t="s">
        <v>204</v>
      </c>
      <c r="D1" s="155" t="s">
        <v>205</v>
      </c>
      <c r="E1" s="155" t="s">
        <v>206</v>
      </c>
      <c r="F1" s="155" t="s">
        <v>207</v>
      </c>
      <c r="G1" s="155" t="s">
        <v>208</v>
      </c>
      <c r="H1" s="155" t="s">
        <v>209</v>
      </c>
      <c r="I1" s="155" t="s">
        <v>210</v>
      </c>
      <c r="J1" s="155" t="s">
        <v>211</v>
      </c>
      <c r="K1" s="155" t="s">
        <v>212</v>
      </c>
      <c r="L1" s="155" t="s">
        <v>213</v>
      </c>
      <c r="M1" s="155" t="s">
        <v>214</v>
      </c>
      <c r="N1" s="155" t="s">
        <v>215</v>
      </c>
      <c r="O1" s="274" t="s">
        <v>216</v>
      </c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6"/>
      <c r="AB1" s="277" t="s">
        <v>217</v>
      </c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8" t="s">
        <v>218</v>
      </c>
      <c r="AN1" s="278"/>
      <c r="AO1" s="278"/>
      <c r="AP1" s="278"/>
      <c r="AQ1" s="278"/>
      <c r="AR1" s="279" t="s">
        <v>219</v>
      </c>
      <c r="AS1" s="279"/>
      <c r="AT1" s="279"/>
      <c r="AU1" s="279"/>
      <c r="AV1" s="279"/>
      <c r="AW1" s="279"/>
      <c r="AX1" s="280" t="s">
        <v>220</v>
      </c>
      <c r="AY1" s="281"/>
      <c r="AZ1" s="281"/>
      <c r="BA1" s="281"/>
      <c r="BB1" s="281"/>
      <c r="BC1" s="281"/>
      <c r="BD1" s="281"/>
      <c r="BE1" s="281"/>
      <c r="BF1" s="281"/>
      <c r="BG1" s="281"/>
      <c r="BH1" s="282" t="s">
        <v>221</v>
      </c>
      <c r="BI1" s="282"/>
      <c r="BJ1" s="282"/>
      <c r="BK1" s="282"/>
      <c r="BL1" s="282"/>
      <c r="BM1" s="282"/>
      <c r="BN1" s="282"/>
      <c r="BO1" s="282"/>
      <c r="BP1" s="282"/>
      <c r="BQ1" s="282"/>
      <c r="BR1" s="282"/>
      <c r="BS1" s="280" t="s">
        <v>222</v>
      </c>
      <c r="BT1" s="281"/>
      <c r="BU1" s="281"/>
      <c r="BV1" s="281"/>
      <c r="BW1" s="281"/>
      <c r="BX1" s="281"/>
      <c r="BY1" s="281"/>
      <c r="BZ1" s="281"/>
      <c r="CA1" s="281"/>
      <c r="CB1" s="281"/>
      <c r="CC1" s="281"/>
      <c r="CD1" s="282" t="s">
        <v>223</v>
      </c>
      <c r="CE1" s="282"/>
      <c r="CF1" s="282"/>
      <c r="CG1" s="282"/>
      <c r="CH1" s="282"/>
      <c r="CI1" s="282"/>
      <c r="CJ1" s="282"/>
      <c r="CK1" s="282"/>
      <c r="CL1" s="282"/>
      <c r="CM1" s="280" t="s">
        <v>224</v>
      </c>
      <c r="CN1" s="281"/>
      <c r="CO1" s="281"/>
      <c r="CP1" s="283" t="s">
        <v>225</v>
      </c>
      <c r="CQ1" s="284"/>
      <c r="CR1" s="284"/>
      <c r="CS1" s="284"/>
      <c r="CT1" s="285"/>
      <c r="CU1" s="286" t="s">
        <v>226</v>
      </c>
      <c r="CV1" s="287"/>
      <c r="CW1" s="288"/>
      <c r="CX1" s="272" t="s">
        <v>227</v>
      </c>
      <c r="CY1" s="273"/>
      <c r="CZ1" s="156" t="s">
        <v>228</v>
      </c>
    </row>
    <row r="2" spans="1:104" ht="87" x14ac:dyDescent="0.35">
      <c r="A2" s="157" t="s">
        <v>229</v>
      </c>
      <c r="B2" s="157" t="s">
        <v>229</v>
      </c>
      <c r="C2" s="157" t="s">
        <v>230</v>
      </c>
      <c r="D2" s="157" t="s">
        <v>231</v>
      </c>
      <c r="E2" s="157" t="s">
        <v>232</v>
      </c>
      <c r="F2" s="157" t="s">
        <v>232</v>
      </c>
      <c r="G2" s="157" t="s">
        <v>232</v>
      </c>
      <c r="H2" s="157" t="s">
        <v>232</v>
      </c>
      <c r="I2" s="157" t="s">
        <v>232</v>
      </c>
      <c r="J2" s="157" t="s">
        <v>232</v>
      </c>
      <c r="K2" s="157" t="s">
        <v>232</v>
      </c>
      <c r="L2" s="157" t="s">
        <v>232</v>
      </c>
      <c r="M2" s="157" t="s">
        <v>232</v>
      </c>
      <c r="N2" s="157" t="s">
        <v>232</v>
      </c>
      <c r="O2" s="158" t="s">
        <v>233</v>
      </c>
      <c r="P2" s="158" t="s">
        <v>234</v>
      </c>
      <c r="Q2" s="158" t="s">
        <v>235</v>
      </c>
      <c r="R2" s="158" t="s">
        <v>236</v>
      </c>
      <c r="S2" s="158" t="s">
        <v>237</v>
      </c>
      <c r="T2" s="158" t="s">
        <v>238</v>
      </c>
      <c r="U2" s="158" t="s">
        <v>239</v>
      </c>
      <c r="V2" s="158" t="s">
        <v>240</v>
      </c>
      <c r="W2" s="158" t="s">
        <v>241</v>
      </c>
      <c r="X2" s="158" t="s">
        <v>242</v>
      </c>
      <c r="Y2" s="158" t="s">
        <v>243</v>
      </c>
      <c r="Z2" s="158" t="s">
        <v>232</v>
      </c>
      <c r="AA2" s="158" t="s">
        <v>232</v>
      </c>
      <c r="AB2" s="159" t="s">
        <v>244</v>
      </c>
      <c r="AC2" s="159" t="s">
        <v>245</v>
      </c>
      <c r="AD2" s="159" t="s">
        <v>246</v>
      </c>
      <c r="AE2" s="159" t="s">
        <v>247</v>
      </c>
      <c r="AF2" s="159" t="s">
        <v>248</v>
      </c>
      <c r="AG2" s="159" t="s">
        <v>249</v>
      </c>
      <c r="AH2" s="159" t="s">
        <v>250</v>
      </c>
      <c r="AI2" s="159" t="s">
        <v>251</v>
      </c>
      <c r="AJ2" s="159" t="s">
        <v>252</v>
      </c>
      <c r="AK2" s="159" t="s">
        <v>232</v>
      </c>
      <c r="AL2" s="159" t="s">
        <v>232</v>
      </c>
      <c r="AM2" s="158" t="s">
        <v>253</v>
      </c>
      <c r="AN2" s="158" t="s">
        <v>254</v>
      </c>
      <c r="AO2" s="158" t="s">
        <v>255</v>
      </c>
      <c r="AP2" s="158" t="s">
        <v>232</v>
      </c>
      <c r="AQ2" s="158" t="s">
        <v>232</v>
      </c>
      <c r="AR2" s="159" t="s">
        <v>256</v>
      </c>
      <c r="AS2" s="159" t="s">
        <v>257</v>
      </c>
      <c r="AT2" s="159" t="s">
        <v>258</v>
      </c>
      <c r="AU2" s="159" t="s">
        <v>259</v>
      </c>
      <c r="AV2" s="159" t="s">
        <v>232</v>
      </c>
      <c r="AW2" s="159" t="s">
        <v>232</v>
      </c>
      <c r="AX2" s="158" t="s">
        <v>260</v>
      </c>
      <c r="AY2" s="158" t="s">
        <v>261</v>
      </c>
      <c r="AZ2" s="158" t="s">
        <v>262</v>
      </c>
      <c r="BA2" s="158" t="s">
        <v>263</v>
      </c>
      <c r="BB2" s="158" t="s">
        <v>264</v>
      </c>
      <c r="BC2" s="158" t="s">
        <v>265</v>
      </c>
      <c r="BD2" s="158" t="s">
        <v>266</v>
      </c>
      <c r="BE2" s="158" t="s">
        <v>267</v>
      </c>
      <c r="BF2" s="158" t="s">
        <v>232</v>
      </c>
      <c r="BG2" s="160" t="s">
        <v>232</v>
      </c>
      <c r="BH2" s="161" t="s">
        <v>268</v>
      </c>
      <c r="BI2" s="161" t="s">
        <v>269</v>
      </c>
      <c r="BJ2" s="162" t="s">
        <v>270</v>
      </c>
      <c r="BK2" s="161" t="s">
        <v>271</v>
      </c>
      <c r="BL2" s="161" t="s">
        <v>272</v>
      </c>
      <c r="BM2" s="161" t="s">
        <v>273</v>
      </c>
      <c r="BN2" s="161" t="s">
        <v>274</v>
      </c>
      <c r="BO2" s="161" t="s">
        <v>275</v>
      </c>
      <c r="BP2" s="161" t="s">
        <v>276</v>
      </c>
      <c r="BQ2" s="161" t="s">
        <v>232</v>
      </c>
      <c r="BR2" s="161" t="s">
        <v>232</v>
      </c>
      <c r="BS2" s="158" t="s">
        <v>277</v>
      </c>
      <c r="BT2" s="158" t="s">
        <v>278</v>
      </c>
      <c r="BU2" s="158" t="s">
        <v>279</v>
      </c>
      <c r="BV2" s="158" t="s">
        <v>280</v>
      </c>
      <c r="BW2" s="158" t="s">
        <v>281</v>
      </c>
      <c r="BX2" s="158" t="s">
        <v>282</v>
      </c>
      <c r="BY2" s="158" t="s">
        <v>283</v>
      </c>
      <c r="BZ2" s="158" t="s">
        <v>284</v>
      </c>
      <c r="CA2" s="158" t="s">
        <v>285</v>
      </c>
      <c r="CB2" s="158" t="s">
        <v>286</v>
      </c>
      <c r="CC2" s="160" t="s">
        <v>286</v>
      </c>
      <c r="CD2" s="161" t="s">
        <v>287</v>
      </c>
      <c r="CE2" s="161" t="s">
        <v>288</v>
      </c>
      <c r="CF2" s="161" t="s">
        <v>289</v>
      </c>
      <c r="CG2" s="161" t="s">
        <v>290</v>
      </c>
      <c r="CH2" s="161" t="s">
        <v>291</v>
      </c>
      <c r="CI2" s="161" t="s">
        <v>292</v>
      </c>
      <c r="CJ2" s="161" t="s">
        <v>293</v>
      </c>
      <c r="CK2" s="161" t="s">
        <v>286</v>
      </c>
      <c r="CL2" s="161" t="s">
        <v>232</v>
      </c>
      <c r="CM2" s="158" t="s">
        <v>294</v>
      </c>
      <c r="CN2" s="158" t="s">
        <v>232</v>
      </c>
      <c r="CO2" s="158" t="s">
        <v>232</v>
      </c>
      <c r="CP2" s="161" t="s">
        <v>295</v>
      </c>
      <c r="CQ2" s="161" t="s">
        <v>296</v>
      </c>
      <c r="CR2" s="161" t="s">
        <v>297</v>
      </c>
      <c r="CS2" s="161" t="s">
        <v>286</v>
      </c>
      <c r="CT2" s="161" t="s">
        <v>232</v>
      </c>
      <c r="CU2" s="158" t="s">
        <v>232</v>
      </c>
      <c r="CV2" s="158" t="s">
        <v>232</v>
      </c>
      <c r="CW2" s="158" t="s">
        <v>232</v>
      </c>
      <c r="CX2" s="161" t="s">
        <v>232</v>
      </c>
      <c r="CY2" s="161" t="s">
        <v>232</v>
      </c>
      <c r="CZ2" s="158" t="s">
        <v>298</v>
      </c>
    </row>
    <row r="3" spans="1:104" x14ac:dyDescent="0.35">
      <c r="C3">
        <f>test</f>
        <v>0</v>
      </c>
      <c r="D3">
        <f>'A - Devis prévisionnel'!V21</f>
        <v>0</v>
      </c>
      <c r="O3" s="163">
        <f>'A - Devis prévisionnel'!V90</f>
        <v>0</v>
      </c>
      <c r="P3" s="163">
        <f>'A - Devis prévisionnel'!V92</f>
        <v>0</v>
      </c>
      <c r="Q3" s="163">
        <f>'A - Devis prévisionnel'!V94</f>
        <v>0</v>
      </c>
      <c r="R3" s="163">
        <f>'A - Devis prévisionnel'!V96</f>
        <v>0</v>
      </c>
      <c r="S3" s="163">
        <f>'A - Devis prévisionnel'!V98</f>
        <v>0</v>
      </c>
      <c r="T3" s="163">
        <f>'A - Devis prévisionnel'!V100</f>
        <v>0</v>
      </c>
      <c r="U3" s="163">
        <f>'A - Devis prévisionnel'!V102</f>
        <v>0</v>
      </c>
      <c r="V3" s="163">
        <f>'A - Devis prévisionnel'!V104</f>
        <v>0</v>
      </c>
      <c r="W3" s="163">
        <f>'A - Devis prévisionnel'!V106</f>
        <v>0</v>
      </c>
      <c r="X3" s="163">
        <f>'A - Devis prévisionnel'!V108</f>
        <v>0</v>
      </c>
      <c r="Y3" s="163">
        <f>'A - Devis prévisionnel'!V110</f>
        <v>0</v>
      </c>
      <c r="AB3" s="163">
        <f>'A - Devis prévisionnel'!V121</f>
        <v>0</v>
      </c>
      <c r="AC3" s="163">
        <f>'A - Devis prévisionnel'!V123</f>
        <v>0</v>
      </c>
      <c r="AD3" s="163">
        <f>'A - Devis prévisionnel'!$V125</f>
        <v>0</v>
      </c>
      <c r="AE3" s="163">
        <f>'A - Devis prévisionnel'!$V127</f>
        <v>0</v>
      </c>
      <c r="AF3" s="163">
        <f>'A - Devis prévisionnel'!$V129</f>
        <v>0</v>
      </c>
      <c r="AG3" s="163">
        <f>'A - Devis prévisionnel'!$V131</f>
        <v>0</v>
      </c>
      <c r="AH3" s="163">
        <f>'A - Devis prévisionnel'!$V133</f>
        <v>0</v>
      </c>
      <c r="AI3" s="163">
        <f>'A - Devis prévisionnel'!$V135</f>
        <v>0</v>
      </c>
      <c r="AJ3" s="163">
        <f>'A - Devis prévisionnel'!$V137</f>
        <v>0</v>
      </c>
      <c r="AM3" s="163">
        <f>'A - Devis prévisionnel'!V148</f>
        <v>0</v>
      </c>
      <c r="AN3" s="163">
        <f>'A - Devis prévisionnel'!V150</f>
        <v>0</v>
      </c>
      <c r="AO3" s="163">
        <f>'A - Devis prévisionnel'!V152</f>
        <v>0</v>
      </c>
      <c r="AR3" s="163">
        <f>'A - Devis prévisionnel'!V163</f>
        <v>0</v>
      </c>
      <c r="AS3" s="163">
        <f>'A - Devis prévisionnel'!V165</f>
        <v>0</v>
      </c>
      <c r="AT3" s="163">
        <f>'A - Devis prévisionnel'!V167</f>
        <v>0</v>
      </c>
      <c r="AU3" s="163">
        <f>'A - Devis prévisionnel'!V169</f>
        <v>0</v>
      </c>
      <c r="AX3" s="163">
        <f>'A - Devis prévisionnel'!V180</f>
        <v>0</v>
      </c>
      <c r="AY3" s="163">
        <f>'A - Devis prévisionnel'!V182</f>
        <v>0</v>
      </c>
      <c r="AZ3" s="163">
        <f>'A - Devis prévisionnel'!V184</f>
        <v>0</v>
      </c>
      <c r="BA3" s="163">
        <f>'A - Devis prévisionnel'!V186</f>
        <v>0</v>
      </c>
      <c r="BB3" s="163">
        <f>'A - Devis prévisionnel'!V188</f>
        <v>0</v>
      </c>
      <c r="BC3" s="163">
        <f>'A - Devis prévisionnel'!V190</f>
        <v>0</v>
      </c>
      <c r="BD3" s="163">
        <f>'A - Devis prévisionnel'!V192</f>
        <v>0</v>
      </c>
      <c r="BE3" s="163">
        <f>'A - Devis prévisionnel'!V194</f>
        <v>0</v>
      </c>
      <c r="BH3" s="163">
        <f>'A - Devis prévisionnel'!V205</f>
        <v>0</v>
      </c>
      <c r="BI3" s="163">
        <f>'A - Devis prévisionnel'!V207</f>
        <v>0</v>
      </c>
      <c r="BJ3" s="163">
        <f>'A - Devis prévisionnel'!V209</f>
        <v>0</v>
      </c>
      <c r="BK3" s="163">
        <f>'A - Devis prévisionnel'!V211</f>
        <v>0</v>
      </c>
      <c r="BL3" s="163">
        <f>'A - Devis prévisionnel'!V213</f>
        <v>0</v>
      </c>
      <c r="BM3" s="163">
        <f>'A - Devis prévisionnel'!V215</f>
        <v>0</v>
      </c>
      <c r="BN3" s="163">
        <f>'A - Devis prévisionnel'!V217</f>
        <v>0</v>
      </c>
      <c r="BO3" s="163">
        <f>'A - Devis prévisionnel'!V219</f>
        <v>0</v>
      </c>
      <c r="BP3" s="163">
        <f>'A - Devis prévisionnel'!V221</f>
        <v>0</v>
      </c>
      <c r="BS3" s="163">
        <f>'A - Devis prévisionnel'!V232</f>
        <v>0</v>
      </c>
      <c r="BT3" s="163">
        <f>'A - Devis prévisionnel'!V234</f>
        <v>0</v>
      </c>
      <c r="BU3" s="163">
        <f>'A - Devis prévisionnel'!V236</f>
        <v>0</v>
      </c>
      <c r="BV3" s="163">
        <f>'A - Devis prévisionnel'!V238</f>
        <v>0</v>
      </c>
      <c r="BW3" s="163">
        <f>'A - Devis prévisionnel'!V240</f>
        <v>0</v>
      </c>
      <c r="BX3" s="163">
        <f>'A - Devis prévisionnel'!V242</f>
        <v>0</v>
      </c>
      <c r="BY3" s="163">
        <f>'A - Devis prévisionnel'!V244</f>
        <v>0</v>
      </c>
      <c r="BZ3" s="163">
        <f>'A - Devis prévisionnel'!V246</f>
        <v>0</v>
      </c>
      <c r="CA3" s="163">
        <f>'A - Devis prévisionnel'!V248</f>
        <v>0</v>
      </c>
      <c r="CB3" s="163"/>
      <c r="CC3" s="163"/>
      <c r="CD3" s="163">
        <f>'A - Devis prévisionnel'!V259</f>
        <v>0</v>
      </c>
      <c r="CE3" s="163">
        <f>'A - Devis prévisionnel'!V261</f>
        <v>0</v>
      </c>
      <c r="CF3" s="163">
        <f>'A - Devis prévisionnel'!V263</f>
        <v>0</v>
      </c>
      <c r="CG3" s="163">
        <f>'A - Devis prévisionnel'!V265</f>
        <v>0</v>
      </c>
      <c r="CH3" s="163">
        <f>'A - Devis prévisionnel'!V267</f>
        <v>0</v>
      </c>
      <c r="CI3" s="163">
        <f>'A - Devis prévisionnel'!V269</f>
        <v>0</v>
      </c>
      <c r="CJ3" s="163">
        <f>'A - Devis prévisionnel'!V271</f>
        <v>0</v>
      </c>
      <c r="CK3" s="163"/>
      <c r="CL3" s="163"/>
      <c r="CM3" s="163">
        <f>'A - Devis prévisionnel'!V282</f>
        <v>0</v>
      </c>
      <c r="CN3" s="325"/>
      <c r="CO3" s="325"/>
      <c r="CP3" s="163">
        <f>'A - Devis prévisionnel'!V290</f>
        <v>0</v>
      </c>
      <c r="CQ3" s="163">
        <f>'A - Devis prévisionnel'!V292</f>
        <v>0</v>
      </c>
      <c r="CR3" s="163">
        <f>'A - Devis prévisionnel'!V294</f>
        <v>0</v>
      </c>
      <c r="CS3" s="163"/>
      <c r="CT3" s="163"/>
      <c r="CU3" s="163"/>
      <c r="CV3" s="163"/>
      <c r="CW3" s="163"/>
      <c r="CX3" s="163"/>
      <c r="CY3" s="163"/>
      <c r="CZ3" s="163">
        <f>'A - Devis prévisionnel'!V30</f>
        <v>0</v>
      </c>
    </row>
  </sheetData>
  <mergeCells count="12">
    <mergeCell ref="CX1:CY1"/>
    <mergeCell ref="O1:AA1"/>
    <mergeCell ref="AB1:AL1"/>
    <mergeCell ref="AM1:AQ1"/>
    <mergeCell ref="AR1:AW1"/>
    <mergeCell ref="AX1:BG1"/>
    <mergeCell ref="BH1:BR1"/>
    <mergeCell ref="BS1:CC1"/>
    <mergeCell ref="CD1:CL1"/>
    <mergeCell ref="CM1:CO1"/>
    <mergeCell ref="CP1:CT1"/>
    <mergeCell ref="CU1:CW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/>
  <dimension ref="A1:BP216"/>
  <sheetViews>
    <sheetView showGridLines="0" showRowColHeaders="0" showRuler="0" view="pageLayout" zoomScaleNormal="130" workbookViewId="0">
      <selection activeCell="D68" sqref="D68:S68"/>
    </sheetView>
  </sheetViews>
  <sheetFormatPr baseColWidth="10" defaultColWidth="11.453125" defaultRowHeight="14" x14ac:dyDescent="0.3"/>
  <cols>
    <col min="1" max="67" width="1.81640625" style="1" customWidth="1"/>
    <col min="68" max="16384" width="11.453125" style="1"/>
  </cols>
  <sheetData>
    <row r="1" spans="1:55" s="18" customFormat="1" ht="12.75" customHeight="1" thickBot="1" x14ac:dyDescent="0.35"/>
    <row r="2" spans="1:55" ht="5.25" customHeight="1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</row>
    <row r="3" spans="1:55" ht="16.5" customHeight="1" x14ac:dyDescent="0.3">
      <c r="A3" s="289" t="s">
        <v>149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L3" s="289"/>
      <c r="AM3" s="289"/>
      <c r="AN3" s="289"/>
      <c r="AO3" s="289"/>
      <c r="AP3" s="289"/>
      <c r="AQ3" s="289"/>
      <c r="AR3" s="289"/>
      <c r="AS3" s="289"/>
      <c r="AT3" s="289"/>
      <c r="AU3" s="289"/>
      <c r="AV3" s="289"/>
      <c r="AW3" s="289"/>
      <c r="AX3" s="289"/>
      <c r="AY3" s="289"/>
      <c r="AZ3" s="289"/>
      <c r="BA3" s="5"/>
      <c r="BB3" s="5"/>
      <c r="BC3" s="5"/>
    </row>
    <row r="4" spans="1:55" ht="5.25" customHeight="1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1:55" s="18" customFormat="1" ht="12.75" customHeight="1" x14ac:dyDescent="0.3"/>
    <row r="6" spans="1:55" ht="13.5" customHeight="1" x14ac:dyDescent="0.3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4"/>
      <c r="BB6" s="4"/>
      <c r="BC6" s="4"/>
    </row>
    <row r="7" spans="1:55" s="18" customFormat="1" ht="10.5" customHeight="1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5" s="18" customFormat="1" ht="12.75" customHeight="1" x14ac:dyDescent="0.3">
      <c r="A8" s="2"/>
      <c r="B8" s="2"/>
      <c r="C8" s="2"/>
      <c r="D8" s="36" t="s">
        <v>150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5" s="18" customFormat="1" ht="9.75" customHeight="1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1:55" ht="13.5" customHeight="1" x14ac:dyDescent="0.3">
      <c r="A10" s="3" t="s">
        <v>151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4"/>
      <c r="BB10" s="4"/>
      <c r="BC10" s="4"/>
    </row>
    <row r="11" spans="1:55" s="18" customFormat="1" ht="6.75" customHeight="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5" s="35" customFormat="1" ht="12.75" customHeight="1" x14ac:dyDescent="0.3">
      <c r="A12" s="34"/>
      <c r="B12" s="34"/>
      <c r="C12" s="37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2"/>
      <c r="V12" s="293" t="s">
        <v>152</v>
      </c>
      <c r="W12" s="294"/>
      <c r="X12" s="294"/>
      <c r="Y12" s="294"/>
      <c r="Z12" s="294"/>
      <c r="AA12" s="294"/>
      <c r="AB12" s="294"/>
      <c r="AC12" s="295"/>
      <c r="AD12" s="32"/>
      <c r="AE12" s="34"/>
      <c r="AF12" s="38"/>
      <c r="AG12" s="293" t="s">
        <v>153</v>
      </c>
      <c r="AH12" s="294"/>
      <c r="AI12" s="294"/>
      <c r="AJ12" s="294"/>
      <c r="AK12" s="294"/>
      <c r="AL12" s="294"/>
      <c r="AM12" s="294"/>
      <c r="AN12" s="295"/>
      <c r="AO12" s="38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</row>
    <row r="13" spans="1:55" s="35" customFormat="1" ht="12.75" customHeight="1" x14ac:dyDescent="0.3">
      <c r="A13" s="34"/>
      <c r="B13" s="34"/>
      <c r="C13" s="37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2"/>
      <c r="V13" s="296"/>
      <c r="W13" s="297"/>
      <c r="X13" s="297"/>
      <c r="Y13" s="297"/>
      <c r="Z13" s="297"/>
      <c r="AA13" s="297"/>
      <c r="AB13" s="297"/>
      <c r="AC13" s="298"/>
      <c r="AD13" s="32"/>
      <c r="AE13" s="34"/>
      <c r="AF13" s="38"/>
      <c r="AG13" s="296"/>
      <c r="AH13" s="297"/>
      <c r="AI13" s="297"/>
      <c r="AJ13" s="297"/>
      <c r="AK13" s="297"/>
      <c r="AL13" s="297"/>
      <c r="AM13" s="297"/>
      <c r="AN13" s="298"/>
      <c r="AO13" s="38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</row>
    <row r="14" spans="1:55" s="18" customFormat="1" ht="6.75" customHeight="1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5" s="19" customFormat="1" ht="4.5" customHeight="1" x14ac:dyDescent="0.3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8"/>
      <c r="V15" s="24"/>
      <c r="W15" s="24"/>
      <c r="X15" s="24"/>
      <c r="Y15" s="24"/>
      <c r="Z15" s="24"/>
      <c r="AA15" s="24"/>
      <c r="AB15" s="24"/>
      <c r="AC15" s="24"/>
      <c r="AD15" s="24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</row>
    <row r="16" spans="1:55" s="18" customFormat="1" ht="12.75" customHeight="1" x14ac:dyDescent="0.3">
      <c r="A16" s="6"/>
      <c r="B16" s="11" t="s">
        <v>23</v>
      </c>
      <c r="C16" s="23" t="s">
        <v>16</v>
      </c>
      <c r="D16" s="299" t="s">
        <v>55</v>
      </c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"/>
      <c r="U16" s="8"/>
      <c r="V16" s="300" t="s">
        <v>56</v>
      </c>
      <c r="W16" s="301"/>
      <c r="X16" s="301"/>
      <c r="Y16" s="301"/>
      <c r="Z16" s="301"/>
      <c r="AA16" s="301"/>
      <c r="AB16" s="301"/>
      <c r="AC16" s="302"/>
      <c r="AD16" s="30"/>
      <c r="AE16" s="30"/>
      <c r="AF16" s="8"/>
      <c r="AG16" s="300" t="s">
        <v>144</v>
      </c>
      <c r="AH16" s="301"/>
      <c r="AI16" s="301"/>
      <c r="AJ16" s="301"/>
      <c r="AK16" s="301"/>
      <c r="AL16" s="301"/>
      <c r="AM16" s="301"/>
      <c r="AN16" s="302"/>
      <c r="AO16" s="8"/>
      <c r="AP16" s="8"/>
      <c r="AQ16" s="8"/>
      <c r="AR16" s="303" t="s">
        <v>141</v>
      </c>
      <c r="AS16" s="304"/>
      <c r="AT16" s="304"/>
      <c r="AU16" s="304"/>
      <c r="AV16" s="304"/>
      <c r="AW16" s="304"/>
      <c r="AX16" s="304"/>
      <c r="AY16" s="305"/>
      <c r="AZ16" s="8"/>
    </row>
    <row r="17" spans="1:52" s="19" customFormat="1" ht="4.5" customHeight="1" x14ac:dyDescent="0.3">
      <c r="B17" s="29"/>
      <c r="U17" s="20"/>
      <c r="V17" s="9"/>
      <c r="W17" s="9"/>
      <c r="X17" s="9"/>
      <c r="Y17" s="9"/>
      <c r="Z17" s="9"/>
      <c r="AA17" s="9"/>
      <c r="AB17" s="9"/>
      <c r="AC17" s="9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</row>
    <row r="18" spans="1:52" s="18" customFormat="1" ht="12.75" customHeight="1" x14ac:dyDescent="0.3">
      <c r="A18" s="6"/>
      <c r="B18" s="11"/>
      <c r="C18" s="23"/>
      <c r="D18" s="54" t="s">
        <v>57</v>
      </c>
      <c r="E18" s="2"/>
      <c r="F18" s="2"/>
      <c r="G18" s="2"/>
      <c r="H18" s="2"/>
      <c r="I18" s="2"/>
      <c r="J18" s="2"/>
      <c r="K18" s="6"/>
      <c r="L18" s="6"/>
      <c r="M18" s="6"/>
      <c r="N18" s="6"/>
      <c r="O18" s="6"/>
      <c r="P18" s="6"/>
      <c r="Q18" s="6"/>
      <c r="R18" s="6"/>
      <c r="S18" s="6"/>
      <c r="T18" s="2"/>
      <c r="U18" s="8"/>
      <c r="V18" s="290">
        <f>SUM('A - Devis prévisionnel'!V90)</f>
        <v>0</v>
      </c>
      <c r="W18" s="291"/>
      <c r="X18" s="291"/>
      <c r="Y18" s="291"/>
      <c r="Z18" s="291"/>
      <c r="AA18" s="291"/>
      <c r="AB18" s="291"/>
      <c r="AC18" s="292"/>
      <c r="AD18" s="8"/>
      <c r="AE18" s="8"/>
      <c r="AF18" s="8"/>
      <c r="AG18" s="290">
        <f>SUM('B - Coût final'!AG56)</f>
        <v>0</v>
      </c>
      <c r="AH18" s="291"/>
      <c r="AI18" s="291"/>
      <c r="AJ18" s="291"/>
      <c r="AK18" s="291"/>
      <c r="AL18" s="291"/>
      <c r="AM18" s="291"/>
      <c r="AN18" s="292"/>
      <c r="AO18" s="8"/>
      <c r="AP18" s="8"/>
      <c r="AQ18" s="8"/>
      <c r="AR18" s="290">
        <f>SUM(AG18-V18)</f>
        <v>0</v>
      </c>
      <c r="AS18" s="291"/>
      <c r="AT18" s="291"/>
      <c r="AU18" s="291"/>
      <c r="AV18" s="291"/>
      <c r="AW18" s="291"/>
      <c r="AX18" s="291"/>
      <c r="AY18" s="292"/>
      <c r="AZ18" s="8"/>
    </row>
    <row r="19" spans="1:52" s="19" customFormat="1" ht="4.5" customHeight="1" x14ac:dyDescent="0.3">
      <c r="B19" s="29"/>
      <c r="U19" s="20"/>
      <c r="V19" s="9"/>
      <c r="W19" s="9"/>
      <c r="X19" s="9"/>
      <c r="Y19" s="9"/>
      <c r="Z19" s="9"/>
      <c r="AA19" s="9"/>
      <c r="AB19" s="9"/>
      <c r="AC19" s="9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</row>
    <row r="20" spans="1:52" s="18" customFormat="1" ht="12.75" customHeight="1" x14ac:dyDescent="0.3">
      <c r="A20" s="6"/>
      <c r="B20" s="11"/>
      <c r="C20" s="23"/>
      <c r="D20" s="54" t="s">
        <v>58</v>
      </c>
      <c r="E20" s="2"/>
      <c r="F20" s="2"/>
      <c r="G20" s="2"/>
      <c r="H20" s="2"/>
      <c r="I20" s="2"/>
      <c r="J20" s="2"/>
      <c r="K20" s="6"/>
      <c r="L20" s="6"/>
      <c r="M20" s="6"/>
      <c r="N20" s="6"/>
      <c r="O20" s="6"/>
      <c r="P20" s="6"/>
      <c r="Q20" s="6"/>
      <c r="R20" s="6"/>
      <c r="S20" s="6"/>
      <c r="T20" s="2"/>
      <c r="U20" s="8"/>
      <c r="V20" s="290">
        <f>SUM('A - Devis prévisionnel'!V92)</f>
        <v>0</v>
      </c>
      <c r="W20" s="291"/>
      <c r="X20" s="291"/>
      <c r="Y20" s="291"/>
      <c r="Z20" s="291"/>
      <c r="AA20" s="291"/>
      <c r="AB20" s="291"/>
      <c r="AC20" s="292"/>
      <c r="AD20" s="8"/>
      <c r="AE20" s="8"/>
      <c r="AF20" s="8"/>
      <c r="AG20" s="290">
        <f>SUM('B - Coût final'!AG58)</f>
        <v>0</v>
      </c>
      <c r="AH20" s="291"/>
      <c r="AI20" s="291"/>
      <c r="AJ20" s="291"/>
      <c r="AK20" s="291"/>
      <c r="AL20" s="291"/>
      <c r="AM20" s="291"/>
      <c r="AN20" s="292"/>
      <c r="AO20" s="8"/>
      <c r="AP20" s="8"/>
      <c r="AQ20" s="8"/>
      <c r="AR20" s="290">
        <f>SUM(AG20-V20)</f>
        <v>0</v>
      </c>
      <c r="AS20" s="291"/>
      <c r="AT20" s="291"/>
      <c r="AU20" s="291"/>
      <c r="AV20" s="291"/>
      <c r="AW20" s="291"/>
      <c r="AX20" s="291"/>
      <c r="AY20" s="292"/>
      <c r="AZ20" s="8"/>
    </row>
    <row r="21" spans="1:52" s="19" customFormat="1" ht="4.5" customHeight="1" x14ac:dyDescent="0.3">
      <c r="B21" s="29"/>
      <c r="U21" s="20"/>
      <c r="V21" s="9"/>
      <c r="W21" s="9"/>
      <c r="X21" s="9"/>
      <c r="Y21" s="9"/>
      <c r="Z21" s="9"/>
      <c r="AA21" s="9"/>
      <c r="AB21" s="9"/>
      <c r="AC21" s="9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</row>
    <row r="22" spans="1:52" s="18" customFormat="1" ht="12.75" customHeight="1" x14ac:dyDescent="0.3">
      <c r="A22" s="6"/>
      <c r="B22" s="11"/>
      <c r="C22" s="23"/>
      <c r="D22" s="54" t="s">
        <v>59</v>
      </c>
      <c r="E22" s="2"/>
      <c r="F22" s="2"/>
      <c r="G22" s="2"/>
      <c r="H22" s="2"/>
      <c r="I22" s="2"/>
      <c r="J22" s="2"/>
      <c r="K22" s="6"/>
      <c r="L22" s="6"/>
      <c r="M22" s="6"/>
      <c r="N22" s="6"/>
      <c r="O22" s="6"/>
      <c r="P22" s="6"/>
      <c r="Q22" s="6"/>
      <c r="R22" s="6"/>
      <c r="S22" s="6"/>
      <c r="T22" s="2"/>
      <c r="U22" s="8"/>
      <c r="V22" s="290">
        <f>SUM('A - Devis prévisionnel'!V94)</f>
        <v>0</v>
      </c>
      <c r="W22" s="291"/>
      <c r="X22" s="291"/>
      <c r="Y22" s="291"/>
      <c r="Z22" s="291"/>
      <c r="AA22" s="291"/>
      <c r="AB22" s="291"/>
      <c r="AC22" s="292"/>
      <c r="AD22" s="8"/>
      <c r="AE22" s="8"/>
      <c r="AF22" s="8"/>
      <c r="AG22" s="290">
        <f>SUM('B - Coût final'!AG60)</f>
        <v>0</v>
      </c>
      <c r="AH22" s="291"/>
      <c r="AI22" s="291"/>
      <c r="AJ22" s="291"/>
      <c r="AK22" s="291"/>
      <c r="AL22" s="291"/>
      <c r="AM22" s="291"/>
      <c r="AN22" s="292"/>
      <c r="AO22" s="8"/>
      <c r="AP22" s="8"/>
      <c r="AQ22" s="8"/>
      <c r="AR22" s="290">
        <f>SUM(AG22-V22)</f>
        <v>0</v>
      </c>
      <c r="AS22" s="291"/>
      <c r="AT22" s="291"/>
      <c r="AU22" s="291"/>
      <c r="AV22" s="291"/>
      <c r="AW22" s="291"/>
      <c r="AX22" s="291"/>
      <c r="AY22" s="292"/>
      <c r="AZ22" s="8"/>
    </row>
    <row r="23" spans="1:52" s="19" customFormat="1" ht="4.5" customHeight="1" x14ac:dyDescent="0.3">
      <c r="B23" s="29"/>
      <c r="U23" s="20"/>
      <c r="V23" s="9"/>
      <c r="W23" s="9"/>
      <c r="X23" s="9"/>
      <c r="Y23" s="9"/>
      <c r="Z23" s="9"/>
      <c r="AA23" s="9"/>
      <c r="AB23" s="9"/>
      <c r="AC23" s="9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</row>
    <row r="24" spans="1:52" s="18" customFormat="1" ht="12.75" customHeight="1" x14ac:dyDescent="0.3">
      <c r="A24" s="6"/>
      <c r="B24" s="11"/>
      <c r="C24" s="23"/>
      <c r="D24" s="6" t="s">
        <v>60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2"/>
      <c r="U24" s="8"/>
      <c r="V24" s="290">
        <f>SUM('A - Devis prévisionnel'!V96)</f>
        <v>0</v>
      </c>
      <c r="W24" s="291"/>
      <c r="X24" s="291"/>
      <c r="Y24" s="291"/>
      <c r="Z24" s="291"/>
      <c r="AA24" s="291"/>
      <c r="AB24" s="291"/>
      <c r="AC24" s="292"/>
      <c r="AD24" s="8"/>
      <c r="AE24" s="8"/>
      <c r="AF24" s="8"/>
      <c r="AG24" s="290">
        <f>SUM('B - Coût final'!AG62)</f>
        <v>0</v>
      </c>
      <c r="AH24" s="291"/>
      <c r="AI24" s="291"/>
      <c r="AJ24" s="291"/>
      <c r="AK24" s="291"/>
      <c r="AL24" s="291"/>
      <c r="AM24" s="291"/>
      <c r="AN24" s="292"/>
      <c r="AO24" s="8"/>
      <c r="AP24" s="8"/>
      <c r="AQ24" s="8"/>
      <c r="AR24" s="290">
        <f>SUM(AG24-V24)</f>
        <v>0</v>
      </c>
      <c r="AS24" s="291"/>
      <c r="AT24" s="291"/>
      <c r="AU24" s="291"/>
      <c r="AV24" s="291"/>
      <c r="AW24" s="291"/>
      <c r="AX24" s="291"/>
      <c r="AY24" s="292"/>
      <c r="AZ24" s="8"/>
    </row>
    <row r="25" spans="1:52" s="19" customFormat="1" ht="4.5" customHeight="1" x14ac:dyDescent="0.3">
      <c r="B25" s="29"/>
      <c r="U25" s="20"/>
      <c r="V25" s="9"/>
      <c r="W25" s="9"/>
      <c r="X25" s="9"/>
      <c r="Y25" s="9"/>
      <c r="Z25" s="9"/>
      <c r="AA25" s="9"/>
      <c r="AB25" s="9"/>
      <c r="AC25" s="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</row>
    <row r="26" spans="1:52" s="18" customFormat="1" ht="12.75" customHeight="1" x14ac:dyDescent="0.3">
      <c r="A26" s="6"/>
      <c r="B26" s="11"/>
      <c r="C26" s="23"/>
      <c r="D26" s="6" t="s">
        <v>61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2"/>
      <c r="U26" s="8"/>
      <c r="V26" s="290">
        <f>SUM('A - Devis prévisionnel'!V98)</f>
        <v>0</v>
      </c>
      <c r="W26" s="291"/>
      <c r="X26" s="291"/>
      <c r="Y26" s="291"/>
      <c r="Z26" s="291"/>
      <c r="AA26" s="291"/>
      <c r="AB26" s="291"/>
      <c r="AC26" s="292"/>
      <c r="AD26" s="8"/>
      <c r="AE26" s="8"/>
      <c r="AF26" s="8"/>
      <c r="AG26" s="290">
        <f>SUM('B - Coût final'!AG64)</f>
        <v>0</v>
      </c>
      <c r="AH26" s="291"/>
      <c r="AI26" s="291"/>
      <c r="AJ26" s="291"/>
      <c r="AK26" s="291"/>
      <c r="AL26" s="291"/>
      <c r="AM26" s="291"/>
      <c r="AN26" s="292"/>
      <c r="AO26" s="8"/>
      <c r="AP26" s="8"/>
      <c r="AQ26" s="8"/>
      <c r="AR26" s="290">
        <f>SUM(AG26-V26)</f>
        <v>0</v>
      </c>
      <c r="AS26" s="291"/>
      <c r="AT26" s="291"/>
      <c r="AU26" s="291"/>
      <c r="AV26" s="291"/>
      <c r="AW26" s="291"/>
      <c r="AX26" s="291"/>
      <c r="AY26" s="292"/>
      <c r="AZ26" s="8"/>
    </row>
    <row r="27" spans="1:52" s="19" customFormat="1" ht="4.5" customHeight="1" x14ac:dyDescent="0.3">
      <c r="B27" s="29"/>
      <c r="U27" s="20"/>
      <c r="V27" s="9"/>
      <c r="W27" s="9"/>
      <c r="X27" s="9"/>
      <c r="Y27" s="9"/>
      <c r="Z27" s="9"/>
      <c r="AA27" s="9"/>
      <c r="AB27" s="9"/>
      <c r="AC27" s="9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</row>
    <row r="28" spans="1:52" s="18" customFormat="1" ht="12.75" customHeight="1" x14ac:dyDescent="0.3">
      <c r="A28" s="6"/>
      <c r="B28" s="11"/>
      <c r="C28" s="23"/>
      <c r="D28" s="6" t="s">
        <v>62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2"/>
      <c r="U28" s="8"/>
      <c r="V28" s="290">
        <f>SUM('A - Devis prévisionnel'!V100)</f>
        <v>0</v>
      </c>
      <c r="W28" s="291"/>
      <c r="X28" s="291"/>
      <c r="Y28" s="291"/>
      <c r="Z28" s="291"/>
      <c r="AA28" s="291"/>
      <c r="AB28" s="291"/>
      <c r="AC28" s="292"/>
      <c r="AD28" s="8"/>
      <c r="AE28" s="8"/>
      <c r="AF28" s="8"/>
      <c r="AG28" s="290">
        <f>SUM('B - Coût final'!AG66)</f>
        <v>0</v>
      </c>
      <c r="AH28" s="291"/>
      <c r="AI28" s="291"/>
      <c r="AJ28" s="291"/>
      <c r="AK28" s="291"/>
      <c r="AL28" s="291"/>
      <c r="AM28" s="291"/>
      <c r="AN28" s="292"/>
      <c r="AO28" s="8"/>
      <c r="AP28" s="8"/>
      <c r="AQ28" s="8"/>
      <c r="AR28" s="290">
        <f>SUM(AG28-V28)</f>
        <v>0</v>
      </c>
      <c r="AS28" s="291"/>
      <c r="AT28" s="291"/>
      <c r="AU28" s="291"/>
      <c r="AV28" s="291"/>
      <c r="AW28" s="291"/>
      <c r="AX28" s="291"/>
      <c r="AY28" s="292"/>
      <c r="AZ28" s="8"/>
    </row>
    <row r="29" spans="1:52" s="19" customFormat="1" ht="4.5" customHeight="1" x14ac:dyDescent="0.3">
      <c r="B29" s="29"/>
      <c r="U29" s="20"/>
      <c r="V29" s="9"/>
      <c r="W29" s="9"/>
      <c r="X29" s="9"/>
      <c r="Y29" s="9"/>
      <c r="Z29" s="9"/>
      <c r="AA29" s="9"/>
      <c r="AB29" s="9"/>
      <c r="AC29" s="9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</row>
    <row r="30" spans="1:52" s="18" customFormat="1" ht="12.75" customHeight="1" x14ac:dyDescent="0.3">
      <c r="A30" s="6"/>
      <c r="B30" s="11"/>
      <c r="C30" s="23"/>
      <c r="D30" s="54" t="s">
        <v>63</v>
      </c>
      <c r="E30" s="2"/>
      <c r="F30" s="2"/>
      <c r="G30" s="2"/>
      <c r="H30" s="2"/>
      <c r="I30" s="2"/>
      <c r="J30" s="2"/>
      <c r="K30" s="6"/>
      <c r="L30" s="6"/>
      <c r="M30" s="6"/>
      <c r="N30" s="6"/>
      <c r="O30" s="6"/>
      <c r="P30" s="6"/>
      <c r="Q30" s="6"/>
      <c r="R30" s="6"/>
      <c r="S30" s="6"/>
      <c r="T30" s="2"/>
      <c r="U30" s="8"/>
      <c r="V30" s="290">
        <f>SUM('A - Devis prévisionnel'!V102)</f>
        <v>0</v>
      </c>
      <c r="W30" s="291"/>
      <c r="X30" s="291"/>
      <c r="Y30" s="291"/>
      <c r="Z30" s="291"/>
      <c r="AA30" s="291"/>
      <c r="AB30" s="291"/>
      <c r="AC30" s="292"/>
      <c r="AD30" s="8"/>
      <c r="AE30" s="8"/>
      <c r="AF30" s="8"/>
      <c r="AG30" s="290">
        <f>SUM('B - Coût final'!AG68)</f>
        <v>0</v>
      </c>
      <c r="AH30" s="291"/>
      <c r="AI30" s="291"/>
      <c r="AJ30" s="291"/>
      <c r="AK30" s="291"/>
      <c r="AL30" s="291"/>
      <c r="AM30" s="291"/>
      <c r="AN30" s="292"/>
      <c r="AO30" s="8"/>
      <c r="AP30" s="8"/>
      <c r="AQ30" s="8"/>
      <c r="AR30" s="290">
        <f>SUM(AG30-V30)</f>
        <v>0</v>
      </c>
      <c r="AS30" s="291"/>
      <c r="AT30" s="291"/>
      <c r="AU30" s="291"/>
      <c r="AV30" s="291"/>
      <c r="AW30" s="291"/>
      <c r="AX30" s="291"/>
      <c r="AY30" s="292"/>
      <c r="AZ30" s="8"/>
    </row>
    <row r="31" spans="1:52" s="19" customFormat="1" ht="4.5" customHeight="1" x14ac:dyDescent="0.3">
      <c r="B31" s="29"/>
      <c r="U31" s="20"/>
      <c r="V31" s="9"/>
      <c r="W31" s="9"/>
      <c r="X31" s="9"/>
      <c r="Y31" s="9"/>
      <c r="Z31" s="9"/>
      <c r="AA31" s="9"/>
      <c r="AB31" s="9"/>
      <c r="AC31" s="9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</row>
    <row r="32" spans="1:52" s="18" customFormat="1" ht="12.75" customHeight="1" x14ac:dyDescent="0.3">
      <c r="A32" s="6"/>
      <c r="B32" s="11"/>
      <c r="C32" s="23"/>
      <c r="D32" s="56" t="s">
        <v>154</v>
      </c>
      <c r="E32" s="57"/>
      <c r="F32" s="57"/>
      <c r="G32" s="57"/>
      <c r="H32" s="57"/>
      <c r="I32" s="57"/>
      <c r="J32" s="57"/>
      <c r="K32" s="58"/>
      <c r="L32" s="58"/>
      <c r="M32" s="58"/>
      <c r="N32" s="58"/>
      <c r="O32" s="58"/>
      <c r="P32" s="58"/>
      <c r="Q32" s="58"/>
      <c r="R32" s="58"/>
      <c r="S32" s="58"/>
      <c r="T32" s="57"/>
      <c r="U32" s="57"/>
      <c r="V32" s="290">
        <f>IF(AND('A - Devis prévisionnel'!V104&gt;2000,'A - Devis prévisionnel'!V102=0),2000,0)</f>
        <v>0</v>
      </c>
      <c r="W32" s="291"/>
      <c r="X32" s="291"/>
      <c r="Y32" s="291"/>
      <c r="Z32" s="291"/>
      <c r="AA32" s="291"/>
      <c r="AB32" s="291"/>
      <c r="AC32" s="292"/>
      <c r="AD32" s="57"/>
      <c r="AE32" s="57"/>
      <c r="AF32" s="57"/>
      <c r="AG32" s="290">
        <f>IF(AND('B - Coût final'!AG70&gt;2000,'B - Coût final'!AG68=0),2000,0)</f>
        <v>0</v>
      </c>
      <c r="AH32" s="291"/>
      <c r="AI32" s="291"/>
      <c r="AJ32" s="291"/>
      <c r="AK32" s="291"/>
      <c r="AL32" s="291"/>
      <c r="AM32" s="291"/>
      <c r="AN32" s="292"/>
      <c r="AO32" s="57"/>
      <c r="AP32" s="57"/>
      <c r="AQ32" s="57"/>
      <c r="AR32" s="290">
        <f>SUM(AG32-V32)</f>
        <v>0</v>
      </c>
      <c r="AS32" s="291"/>
      <c r="AT32" s="291"/>
      <c r="AU32" s="291"/>
      <c r="AV32" s="291"/>
      <c r="AW32" s="291"/>
      <c r="AX32" s="291"/>
      <c r="AY32" s="292"/>
      <c r="AZ32" s="8"/>
    </row>
    <row r="33" spans="1:52" s="19" customFormat="1" ht="4.5" customHeight="1" x14ac:dyDescent="0.3">
      <c r="B33" s="29"/>
      <c r="D33" s="59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64"/>
      <c r="W33" s="64"/>
      <c r="X33" s="64"/>
      <c r="Y33" s="64"/>
      <c r="Z33" s="64"/>
      <c r="AA33" s="64"/>
      <c r="AB33" s="64"/>
      <c r="AC33" s="64"/>
      <c r="AD33" s="64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65"/>
      <c r="AZ33" s="20"/>
    </row>
    <row r="34" spans="1:52" s="19" customFormat="1" ht="13.5" customHeight="1" x14ac:dyDescent="0.3">
      <c r="B34" s="29"/>
      <c r="D34" s="60" t="s">
        <v>155</v>
      </c>
      <c r="E34" s="61"/>
      <c r="F34" s="61"/>
      <c r="G34" s="61"/>
      <c r="H34" s="61"/>
      <c r="I34" s="61"/>
      <c r="J34" s="61"/>
      <c r="K34" s="62"/>
      <c r="L34" s="62"/>
      <c r="M34" s="62"/>
      <c r="N34" s="63"/>
      <c r="O34" s="63"/>
      <c r="P34" s="63"/>
      <c r="Q34" s="63"/>
      <c r="R34" s="63"/>
      <c r="S34" s="63"/>
      <c r="T34" s="63"/>
      <c r="U34" s="63"/>
      <c r="V34" s="290">
        <f>IF(AND('A - Devis prévisionnel'!V104&lt;2001,'A - Devis prévisionnel'!V102=0),'A - Devis prévisionnel'!V104,0)</f>
        <v>0</v>
      </c>
      <c r="W34" s="291"/>
      <c r="X34" s="291"/>
      <c r="Y34" s="291"/>
      <c r="Z34" s="291"/>
      <c r="AA34" s="291"/>
      <c r="AB34" s="291"/>
      <c r="AC34" s="292"/>
      <c r="AD34" s="63"/>
      <c r="AE34" s="63"/>
      <c r="AF34" s="63"/>
      <c r="AG34" s="290">
        <f>IF(AND('B - Coût final'!AG70&lt;2001,'B - Coût final'!AG68=0),'A - Devis prévisionnel'!AG104,0)</f>
        <v>0</v>
      </c>
      <c r="AH34" s="291"/>
      <c r="AI34" s="291"/>
      <c r="AJ34" s="291"/>
      <c r="AK34" s="291"/>
      <c r="AL34" s="291"/>
      <c r="AM34" s="291"/>
      <c r="AN34" s="292"/>
      <c r="AO34" s="63"/>
      <c r="AP34" s="63"/>
      <c r="AQ34" s="63"/>
      <c r="AR34" s="290">
        <f>SUM(AG34-V34)</f>
        <v>0</v>
      </c>
      <c r="AS34" s="291"/>
      <c r="AT34" s="291"/>
      <c r="AU34" s="291"/>
      <c r="AV34" s="291"/>
      <c r="AW34" s="291"/>
      <c r="AX34" s="291"/>
      <c r="AY34" s="292"/>
      <c r="AZ34" s="20"/>
    </row>
    <row r="35" spans="1:52" s="19" customFormat="1" ht="4.5" customHeight="1" x14ac:dyDescent="0.3">
      <c r="B35" s="29"/>
      <c r="U35" s="20"/>
      <c r="V35" s="9"/>
      <c r="W35" s="9"/>
      <c r="X35" s="9"/>
      <c r="Y35" s="9"/>
      <c r="Z35" s="9"/>
      <c r="AA35" s="9"/>
      <c r="AB35" s="9"/>
      <c r="AC35" s="9"/>
      <c r="AD35" s="9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</row>
    <row r="36" spans="1:52" s="18" customFormat="1" ht="12.75" customHeight="1" x14ac:dyDescent="0.3">
      <c r="A36" s="6"/>
      <c r="B36" s="11"/>
      <c r="C36" s="23"/>
      <c r="D36" s="6" t="s">
        <v>65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2"/>
      <c r="U36" s="8"/>
      <c r="V36" s="290">
        <f>SUM('A - Devis prévisionnel'!V106)</f>
        <v>0</v>
      </c>
      <c r="W36" s="291"/>
      <c r="X36" s="291"/>
      <c r="Y36" s="291"/>
      <c r="Z36" s="291"/>
      <c r="AA36" s="291"/>
      <c r="AB36" s="291"/>
      <c r="AC36" s="292"/>
      <c r="AD36" s="8"/>
      <c r="AE36" s="8"/>
      <c r="AF36" s="8"/>
      <c r="AG36" s="290">
        <f>SUM('B - Coût final'!AG72)</f>
        <v>0</v>
      </c>
      <c r="AH36" s="291"/>
      <c r="AI36" s="291"/>
      <c r="AJ36" s="291"/>
      <c r="AK36" s="291"/>
      <c r="AL36" s="291"/>
      <c r="AM36" s="291"/>
      <c r="AN36" s="292"/>
      <c r="AO36" s="8"/>
      <c r="AP36" s="8"/>
      <c r="AQ36" s="8"/>
      <c r="AR36" s="290">
        <f>SUM(AG36-V36)</f>
        <v>0</v>
      </c>
      <c r="AS36" s="291"/>
      <c r="AT36" s="291"/>
      <c r="AU36" s="291"/>
      <c r="AV36" s="291"/>
      <c r="AW36" s="291"/>
      <c r="AX36" s="291"/>
      <c r="AY36" s="292"/>
      <c r="AZ36" s="8"/>
    </row>
    <row r="37" spans="1:52" s="19" customFormat="1" ht="4.5" customHeight="1" x14ac:dyDescent="0.3">
      <c r="B37" s="29"/>
      <c r="U37" s="20"/>
      <c r="V37" s="9"/>
      <c r="W37" s="9"/>
      <c r="X37" s="9"/>
      <c r="Y37" s="9"/>
      <c r="Z37" s="9"/>
      <c r="AA37" s="9"/>
      <c r="AB37" s="9"/>
      <c r="AC37" s="9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1:52" s="18" customFormat="1" ht="12.75" customHeight="1" x14ac:dyDescent="0.3">
      <c r="A38" s="6"/>
      <c r="B38" s="11"/>
      <c r="C38" s="23"/>
      <c r="D38" s="54" t="s">
        <v>66</v>
      </c>
      <c r="E38" s="2"/>
      <c r="F38" s="2"/>
      <c r="G38" s="2"/>
      <c r="H38" s="2"/>
      <c r="I38" s="2"/>
      <c r="J38" s="2"/>
      <c r="K38" s="6"/>
      <c r="L38" s="6"/>
      <c r="M38" s="6"/>
      <c r="N38" s="6"/>
      <c r="O38" s="6"/>
      <c r="P38" s="6"/>
      <c r="Q38" s="6"/>
      <c r="R38" s="6"/>
      <c r="S38" s="6"/>
      <c r="T38" s="2"/>
      <c r="U38" s="8"/>
      <c r="V38" s="290">
        <f>SUM('A - Devis prévisionnel'!V108)</f>
        <v>0</v>
      </c>
      <c r="W38" s="291"/>
      <c r="X38" s="291"/>
      <c r="Y38" s="291"/>
      <c r="Z38" s="291"/>
      <c r="AA38" s="291"/>
      <c r="AB38" s="291"/>
      <c r="AC38" s="292"/>
      <c r="AD38" s="8"/>
      <c r="AE38" s="8"/>
      <c r="AF38" s="8"/>
      <c r="AG38" s="290">
        <f>SUM('B - Coût final'!AG74)</f>
        <v>0</v>
      </c>
      <c r="AH38" s="291"/>
      <c r="AI38" s="291"/>
      <c r="AJ38" s="291"/>
      <c r="AK38" s="291"/>
      <c r="AL38" s="291"/>
      <c r="AM38" s="291"/>
      <c r="AN38" s="292"/>
      <c r="AO38" s="8"/>
      <c r="AP38" s="8"/>
      <c r="AQ38" s="8"/>
      <c r="AR38" s="290">
        <f>SUM(AG38-V38)</f>
        <v>0</v>
      </c>
      <c r="AS38" s="291"/>
      <c r="AT38" s="291"/>
      <c r="AU38" s="291"/>
      <c r="AV38" s="291"/>
      <c r="AW38" s="291"/>
      <c r="AX38" s="291"/>
      <c r="AY38" s="292"/>
      <c r="AZ38" s="8"/>
    </row>
    <row r="39" spans="1:52" s="19" customFormat="1" ht="4.5" customHeight="1" x14ac:dyDescent="0.3">
      <c r="B39" s="29"/>
      <c r="U39" s="20"/>
      <c r="V39" s="9"/>
      <c r="W39" s="9"/>
      <c r="X39" s="9"/>
      <c r="Y39" s="9"/>
      <c r="Z39" s="9"/>
      <c r="AA39" s="9"/>
      <c r="AB39" s="9"/>
      <c r="AC39" s="9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</row>
    <row r="40" spans="1:52" s="18" customFormat="1" ht="12.75" customHeight="1" x14ac:dyDescent="0.3">
      <c r="A40" s="6"/>
      <c r="B40" s="11"/>
      <c r="C40" s="23"/>
      <c r="D40" s="306" t="s">
        <v>67</v>
      </c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6"/>
      <c r="R40" s="306"/>
      <c r="S40" s="306"/>
      <c r="T40" s="2"/>
      <c r="U40" s="8"/>
      <c r="V40" s="290">
        <f>SUM('A - Devis prévisionnel'!V110)</f>
        <v>0</v>
      </c>
      <c r="W40" s="291"/>
      <c r="X40" s="291"/>
      <c r="Y40" s="291"/>
      <c r="Z40" s="291"/>
      <c r="AA40" s="291"/>
      <c r="AB40" s="291"/>
      <c r="AC40" s="292"/>
      <c r="AD40" s="8"/>
      <c r="AE40" s="8"/>
      <c r="AF40" s="8"/>
      <c r="AG40" s="290">
        <f>SUM('B - Coût final'!AG76)</f>
        <v>0</v>
      </c>
      <c r="AH40" s="291"/>
      <c r="AI40" s="291"/>
      <c r="AJ40" s="291"/>
      <c r="AK40" s="291"/>
      <c r="AL40" s="291"/>
      <c r="AM40" s="291"/>
      <c r="AN40" s="292"/>
      <c r="AO40" s="8"/>
      <c r="AP40" s="8"/>
      <c r="AQ40" s="8"/>
      <c r="AR40" s="290">
        <f>SUM(AG40-V40)</f>
        <v>0</v>
      </c>
      <c r="AS40" s="291"/>
      <c r="AT40" s="291"/>
      <c r="AU40" s="291"/>
      <c r="AV40" s="291"/>
      <c r="AW40" s="291"/>
      <c r="AX40" s="291"/>
      <c r="AY40" s="292"/>
      <c r="AZ40" s="8"/>
    </row>
    <row r="41" spans="1:52" s="19" customFormat="1" ht="4.5" customHeight="1" x14ac:dyDescent="0.3">
      <c r="B41" s="29"/>
      <c r="U41" s="20"/>
      <c r="V41" s="9"/>
      <c r="W41" s="9"/>
      <c r="X41" s="9"/>
      <c r="Y41" s="9"/>
      <c r="Z41" s="9"/>
      <c r="AA41" s="9"/>
      <c r="AB41" s="9"/>
      <c r="AC41" s="9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</row>
    <row r="42" spans="1:52" s="18" customFormat="1" ht="12.75" customHeight="1" x14ac:dyDescent="0.3">
      <c r="A42" s="6"/>
      <c r="B42" s="307" t="s">
        <v>156</v>
      </c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2"/>
      <c r="U42" s="8"/>
      <c r="V42" s="308">
        <f>SUM(V18:AC28)+SUM(V30:AC41)</f>
        <v>0</v>
      </c>
      <c r="W42" s="309"/>
      <c r="X42" s="309"/>
      <c r="Y42" s="309"/>
      <c r="Z42" s="309"/>
      <c r="AA42" s="309"/>
      <c r="AB42" s="309"/>
      <c r="AC42" s="310"/>
      <c r="AD42" s="8"/>
      <c r="AE42" s="8"/>
      <c r="AF42" s="8"/>
      <c r="AG42" s="308">
        <f>SUM(AG18:AN41)</f>
        <v>0</v>
      </c>
      <c r="AH42" s="309"/>
      <c r="AI42" s="309"/>
      <c r="AJ42" s="309"/>
      <c r="AK42" s="309"/>
      <c r="AL42" s="309"/>
      <c r="AM42" s="309"/>
      <c r="AN42" s="310"/>
      <c r="AO42" s="8"/>
      <c r="AP42" s="8"/>
      <c r="AQ42" s="8"/>
      <c r="AR42" s="311">
        <f>SUM(AR18:AY40)</f>
        <v>0</v>
      </c>
      <c r="AS42" s="312"/>
      <c r="AT42" s="312"/>
      <c r="AU42" s="312"/>
      <c r="AV42" s="312"/>
      <c r="AW42" s="312"/>
      <c r="AX42" s="312"/>
      <c r="AY42" s="313"/>
      <c r="AZ42" s="8"/>
    </row>
    <row r="43" spans="1:52" s="19" customFormat="1" ht="4.5" customHeight="1" x14ac:dyDescent="0.3">
      <c r="B43" s="29"/>
      <c r="U43" s="20"/>
      <c r="V43" s="9"/>
      <c r="W43" s="9"/>
      <c r="X43" s="9"/>
      <c r="Y43" s="9"/>
      <c r="Z43" s="9"/>
      <c r="AA43" s="9"/>
      <c r="AB43" s="9"/>
      <c r="AC43" s="9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</row>
    <row r="44" spans="1:52" s="18" customFormat="1" ht="12.75" customHeight="1" x14ac:dyDescent="0.3">
      <c r="A44" s="6"/>
      <c r="B44" s="314" t="s">
        <v>157</v>
      </c>
      <c r="C44" s="314"/>
      <c r="D44" s="314"/>
      <c r="E44" s="314"/>
      <c r="F44" s="314"/>
      <c r="G44" s="314"/>
      <c r="H44" s="314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314"/>
      <c r="T44" s="2"/>
      <c r="U44" s="8"/>
      <c r="V44" s="315">
        <f>SUM(V42)</f>
        <v>0</v>
      </c>
      <c r="W44" s="316"/>
      <c r="X44" s="316"/>
      <c r="Y44" s="316"/>
      <c r="Z44" s="316"/>
      <c r="AA44" s="316"/>
      <c r="AB44" s="316"/>
      <c r="AC44" s="317"/>
      <c r="AD44" s="8"/>
      <c r="AE44" s="8"/>
      <c r="AF44" s="8"/>
      <c r="AG44" s="315">
        <f>SUM(AG42)</f>
        <v>0</v>
      </c>
      <c r="AH44" s="316"/>
      <c r="AI44" s="316"/>
      <c r="AJ44" s="316"/>
      <c r="AK44" s="316"/>
      <c r="AL44" s="316"/>
      <c r="AM44" s="316"/>
      <c r="AN44" s="317"/>
      <c r="AO44" s="8"/>
      <c r="AP44" s="8"/>
      <c r="AQ44" s="8"/>
      <c r="AR44" s="290">
        <f>SUM(AG44-V44)</f>
        <v>0</v>
      </c>
      <c r="AS44" s="291"/>
      <c r="AT44" s="291"/>
      <c r="AU44" s="291"/>
      <c r="AV44" s="291"/>
      <c r="AW44" s="291"/>
      <c r="AX44" s="291"/>
      <c r="AY44" s="292"/>
      <c r="AZ44" s="8"/>
    </row>
    <row r="45" spans="1:52" s="19" customFormat="1" ht="5.25" customHeight="1" x14ac:dyDescent="0.3">
      <c r="A45" s="21"/>
      <c r="B45" s="25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2"/>
      <c r="V45" s="12"/>
      <c r="W45" s="12"/>
      <c r="X45" s="12"/>
      <c r="Y45" s="12"/>
      <c r="Z45" s="12"/>
      <c r="AA45" s="12"/>
      <c r="AB45" s="12"/>
      <c r="AC45" s="12"/>
      <c r="AD45" s="1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</row>
    <row r="46" spans="1:52" s="18" customFormat="1" ht="15" customHeight="1" x14ac:dyDescent="0.3"/>
    <row r="47" spans="1:52" s="19" customFormat="1" ht="4.5" customHeight="1" x14ac:dyDescent="0.3">
      <c r="A47" s="26"/>
      <c r="B47" s="27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8"/>
      <c r="V47" s="24"/>
      <c r="W47" s="24"/>
      <c r="X47" s="24"/>
      <c r="Y47" s="24"/>
      <c r="Z47" s="24"/>
      <c r="AA47" s="24"/>
      <c r="AB47" s="24"/>
      <c r="AC47" s="24"/>
      <c r="AD47" s="24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</row>
    <row r="48" spans="1:52" s="18" customFormat="1" ht="12.75" customHeight="1" x14ac:dyDescent="0.3">
      <c r="A48" s="6"/>
      <c r="B48" s="11" t="s">
        <v>34</v>
      </c>
      <c r="C48" s="23" t="s">
        <v>16</v>
      </c>
      <c r="D48" s="318" t="s">
        <v>102</v>
      </c>
      <c r="E48" s="318"/>
      <c r="F48" s="318"/>
      <c r="G48" s="318"/>
      <c r="H48" s="318"/>
      <c r="I48" s="318"/>
      <c r="J48" s="318"/>
      <c r="K48" s="318"/>
      <c r="L48" s="318"/>
      <c r="M48" s="318"/>
      <c r="N48" s="318"/>
      <c r="O48" s="318"/>
      <c r="P48" s="318"/>
      <c r="Q48" s="318"/>
      <c r="R48" s="318"/>
      <c r="S48" s="2"/>
      <c r="T48" s="2"/>
      <c r="U48" s="8"/>
      <c r="V48" s="300" t="s">
        <v>56</v>
      </c>
      <c r="W48" s="301"/>
      <c r="X48" s="301"/>
      <c r="Y48" s="301"/>
      <c r="Z48" s="301"/>
      <c r="AA48" s="301"/>
      <c r="AB48" s="301"/>
      <c r="AC48" s="302"/>
      <c r="AD48" s="30"/>
      <c r="AE48" s="30"/>
      <c r="AF48" s="8"/>
      <c r="AG48" s="300" t="s">
        <v>144</v>
      </c>
      <c r="AH48" s="301"/>
      <c r="AI48" s="301"/>
      <c r="AJ48" s="301"/>
      <c r="AK48" s="301"/>
      <c r="AL48" s="301"/>
      <c r="AM48" s="301"/>
      <c r="AN48" s="302"/>
      <c r="AO48" s="8"/>
      <c r="AP48" s="8"/>
      <c r="AQ48" s="8"/>
      <c r="AR48" s="303" t="s">
        <v>141</v>
      </c>
      <c r="AS48" s="304"/>
      <c r="AT48" s="304"/>
      <c r="AU48" s="304"/>
      <c r="AV48" s="304"/>
      <c r="AW48" s="304"/>
      <c r="AX48" s="304"/>
      <c r="AY48" s="305"/>
      <c r="AZ48" s="8"/>
    </row>
    <row r="49" spans="1:68" s="19" customFormat="1" ht="4.5" customHeight="1" x14ac:dyDescent="0.3">
      <c r="B49" s="29"/>
      <c r="U49" s="20"/>
      <c r="V49" s="9"/>
      <c r="W49" s="9"/>
      <c r="X49" s="9"/>
      <c r="Y49" s="9"/>
      <c r="Z49" s="9"/>
      <c r="AA49" s="9"/>
      <c r="AB49" s="9"/>
      <c r="AC49" s="9"/>
      <c r="AD49" s="9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</row>
    <row r="50" spans="1:68" s="18" customFormat="1" ht="12.75" customHeight="1" x14ac:dyDescent="0.3">
      <c r="A50" s="6"/>
      <c r="D50" s="54" t="s">
        <v>158</v>
      </c>
      <c r="E50" s="2"/>
      <c r="F50" s="2"/>
      <c r="G50" s="2"/>
      <c r="H50" s="2"/>
      <c r="I50" s="2"/>
      <c r="J50" s="2"/>
      <c r="K50" s="6"/>
      <c r="L50" s="6"/>
      <c r="M50" s="6"/>
      <c r="N50" s="6"/>
      <c r="O50" s="6"/>
      <c r="P50" s="6"/>
      <c r="Q50" s="6"/>
      <c r="R50" s="6"/>
      <c r="S50" s="6"/>
      <c r="T50" s="2"/>
      <c r="U50" s="8"/>
      <c r="V50" s="290">
        <f>SUM('A - Devis prévisionnel'!V232)</f>
        <v>0</v>
      </c>
      <c r="W50" s="291"/>
      <c r="X50" s="291"/>
      <c r="Y50" s="291"/>
      <c r="Z50" s="291"/>
      <c r="AA50" s="291"/>
      <c r="AB50" s="291"/>
      <c r="AC50" s="292"/>
      <c r="AD50" s="8"/>
      <c r="AE50" s="8"/>
      <c r="AF50" s="8"/>
      <c r="AG50" s="290">
        <f>SUM('B - Coût final'!AG198)</f>
        <v>0</v>
      </c>
      <c r="AH50" s="291"/>
      <c r="AI50" s="291"/>
      <c r="AJ50" s="291"/>
      <c r="AK50" s="291"/>
      <c r="AL50" s="291"/>
      <c r="AM50" s="291"/>
      <c r="AN50" s="292"/>
      <c r="AO50" s="8"/>
      <c r="AP50" s="8"/>
      <c r="AQ50" s="8"/>
      <c r="AR50" s="290">
        <f>SUM(AG50-V50)</f>
        <v>0</v>
      </c>
      <c r="AS50" s="291"/>
      <c r="AT50" s="291"/>
      <c r="AU50" s="291"/>
      <c r="AV50" s="291"/>
      <c r="AW50" s="291"/>
      <c r="AX50" s="291"/>
      <c r="AY50" s="292"/>
      <c r="AZ50" s="8"/>
      <c r="BP50" s="33"/>
    </row>
    <row r="51" spans="1:68" s="19" customFormat="1" ht="4.5" customHeight="1" x14ac:dyDescent="0.3">
      <c r="B51" s="29"/>
      <c r="U51" s="20"/>
      <c r="V51" s="9"/>
      <c r="W51" s="9"/>
      <c r="X51" s="9"/>
      <c r="Y51" s="9"/>
      <c r="Z51" s="9"/>
      <c r="AA51" s="9"/>
      <c r="AB51" s="9"/>
      <c r="AC51" s="9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</row>
    <row r="52" spans="1:68" s="18" customFormat="1" ht="12.75" customHeight="1" x14ac:dyDescent="0.3">
      <c r="A52" s="6"/>
      <c r="B52" s="11"/>
      <c r="C52" s="23"/>
      <c r="D52" s="56" t="s">
        <v>159</v>
      </c>
      <c r="E52" s="57"/>
      <c r="F52" s="57"/>
      <c r="G52" s="57"/>
      <c r="H52" s="57"/>
      <c r="I52" s="57"/>
      <c r="J52" s="57"/>
      <c r="K52" s="58"/>
      <c r="L52" s="58"/>
      <c r="M52" s="58"/>
      <c r="N52" s="58"/>
      <c r="O52" s="58"/>
      <c r="P52" s="58"/>
      <c r="Q52" s="58"/>
      <c r="R52" s="58"/>
      <c r="S52" s="58"/>
      <c r="T52" s="57"/>
      <c r="U52" s="57"/>
      <c r="V52" s="290">
        <f>IF(AND('A - Devis prévisionnel'!V234&gt;2500,'A - Devis prévisionnel'!V232=0),2500,0)</f>
        <v>0</v>
      </c>
      <c r="W52" s="291"/>
      <c r="X52" s="291"/>
      <c r="Y52" s="291"/>
      <c r="Z52" s="291"/>
      <c r="AA52" s="291"/>
      <c r="AB52" s="291"/>
      <c r="AC52" s="292"/>
      <c r="AD52" s="57"/>
      <c r="AE52" s="57"/>
      <c r="AF52" s="57"/>
      <c r="AG52" s="290">
        <f>IF(AND('B - Coût final'!AG200&gt;2500,'B - Coût final'!AG198=0),2500,0)</f>
        <v>0</v>
      </c>
      <c r="AH52" s="291"/>
      <c r="AI52" s="291"/>
      <c r="AJ52" s="291"/>
      <c r="AK52" s="291"/>
      <c r="AL52" s="291"/>
      <c r="AM52" s="291"/>
      <c r="AN52" s="292"/>
      <c r="AO52" s="57"/>
      <c r="AP52" s="57"/>
      <c r="AQ52" s="57"/>
      <c r="AR52" s="290">
        <f>SUM(AG52-V52)</f>
        <v>0</v>
      </c>
      <c r="AS52" s="291"/>
      <c r="AT52" s="291"/>
      <c r="AU52" s="291"/>
      <c r="AV52" s="291"/>
      <c r="AW52" s="291"/>
      <c r="AX52" s="291"/>
      <c r="AY52" s="292"/>
      <c r="AZ52" s="8"/>
    </row>
    <row r="53" spans="1:68" s="19" customFormat="1" ht="4.5" customHeight="1" x14ac:dyDescent="0.3">
      <c r="B53" s="29"/>
      <c r="D53" s="59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64"/>
      <c r="W53" s="64"/>
      <c r="X53" s="64"/>
      <c r="Y53" s="64"/>
      <c r="Z53" s="64"/>
      <c r="AA53" s="64"/>
      <c r="AB53" s="64"/>
      <c r="AC53" s="64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65"/>
      <c r="AZ53" s="20"/>
    </row>
    <row r="54" spans="1:68" s="18" customFormat="1" ht="12.75" customHeight="1" x14ac:dyDescent="0.3">
      <c r="A54" s="6"/>
      <c r="B54" s="11"/>
      <c r="C54" s="23"/>
      <c r="D54" s="60" t="s">
        <v>160</v>
      </c>
      <c r="E54" s="61"/>
      <c r="F54" s="61"/>
      <c r="G54" s="61"/>
      <c r="H54" s="61"/>
      <c r="I54" s="61"/>
      <c r="J54" s="61"/>
      <c r="K54" s="62"/>
      <c r="L54" s="62"/>
      <c r="M54" s="62"/>
      <c r="N54" s="62"/>
      <c r="O54" s="62"/>
      <c r="P54" s="62"/>
      <c r="Q54" s="62"/>
      <c r="R54" s="62"/>
      <c r="S54" s="62"/>
      <c r="T54" s="61"/>
      <c r="U54" s="61"/>
      <c r="V54" s="290">
        <f>IF(AND('A - Devis prévisionnel'!V234&lt;2501,'A - Devis prévisionnel'!V232=0),'A - Devis prévisionnel'!V234,0)</f>
        <v>0</v>
      </c>
      <c r="W54" s="291"/>
      <c r="X54" s="291"/>
      <c r="Y54" s="291"/>
      <c r="Z54" s="291"/>
      <c r="AA54" s="291"/>
      <c r="AB54" s="291"/>
      <c r="AC54" s="292"/>
      <c r="AD54" s="61"/>
      <c r="AE54" s="61"/>
      <c r="AF54" s="61"/>
      <c r="AG54" s="290">
        <f>IF(AND('B - Coût final'!AG200&lt;2501,'B - Coût final'!AG198=0),'A - Devis prévisionnel'!AG234,0)</f>
        <v>0</v>
      </c>
      <c r="AH54" s="291"/>
      <c r="AI54" s="291"/>
      <c r="AJ54" s="291"/>
      <c r="AK54" s="291"/>
      <c r="AL54" s="291"/>
      <c r="AM54" s="291"/>
      <c r="AN54" s="292"/>
      <c r="AO54" s="61"/>
      <c r="AP54" s="61"/>
      <c r="AQ54" s="61"/>
      <c r="AR54" s="290">
        <f>SUM(AG54-V54)</f>
        <v>0</v>
      </c>
      <c r="AS54" s="291"/>
      <c r="AT54" s="291"/>
      <c r="AU54" s="291"/>
      <c r="AV54" s="291"/>
      <c r="AW54" s="291"/>
      <c r="AX54" s="291"/>
      <c r="AY54" s="292"/>
      <c r="AZ54" s="8"/>
    </row>
    <row r="55" spans="1:68" s="19" customFormat="1" ht="4.5" customHeight="1" x14ac:dyDescent="0.3">
      <c r="B55" s="29"/>
      <c r="U55" s="20"/>
      <c r="V55" s="9"/>
      <c r="W55" s="9"/>
      <c r="X55" s="9"/>
      <c r="Y55" s="9"/>
      <c r="Z55" s="9"/>
      <c r="AA55" s="9"/>
      <c r="AB55" s="9"/>
      <c r="AC55" s="9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</row>
    <row r="56" spans="1:68" s="18" customFormat="1" ht="12.75" customHeight="1" x14ac:dyDescent="0.3">
      <c r="A56" s="6"/>
      <c r="B56" s="11"/>
      <c r="C56" s="23"/>
      <c r="D56" s="39" t="s">
        <v>105</v>
      </c>
      <c r="E56" s="40"/>
      <c r="F56" s="40"/>
      <c r="G56" s="40"/>
      <c r="H56" s="40"/>
      <c r="I56" s="40"/>
      <c r="J56" s="40"/>
      <c r="K56" s="41"/>
      <c r="L56" s="41"/>
      <c r="M56" s="41"/>
      <c r="N56" s="41"/>
      <c r="O56" s="41"/>
      <c r="P56" s="41"/>
      <c r="Q56" s="41"/>
      <c r="R56" s="41"/>
      <c r="S56" s="41"/>
      <c r="T56" s="2"/>
      <c r="U56" s="8"/>
      <c r="V56" s="290">
        <f>SUM('A - Devis prévisionnel'!V236)</f>
        <v>0</v>
      </c>
      <c r="W56" s="291"/>
      <c r="X56" s="291"/>
      <c r="Y56" s="291"/>
      <c r="Z56" s="291"/>
      <c r="AA56" s="291"/>
      <c r="AB56" s="291"/>
      <c r="AC56" s="292"/>
      <c r="AD56" s="8"/>
      <c r="AE56" s="8"/>
      <c r="AF56" s="8"/>
      <c r="AG56" s="290">
        <f>SUM('B - Coût final'!AG202)</f>
        <v>0</v>
      </c>
      <c r="AH56" s="291"/>
      <c r="AI56" s="291"/>
      <c r="AJ56" s="291"/>
      <c r="AK56" s="291"/>
      <c r="AL56" s="291"/>
      <c r="AM56" s="291"/>
      <c r="AN56" s="292"/>
      <c r="AO56" s="8"/>
      <c r="AP56" s="8"/>
      <c r="AQ56" s="8"/>
      <c r="AR56" s="290">
        <f>SUM(AG56-V56)</f>
        <v>0</v>
      </c>
      <c r="AS56" s="291"/>
      <c r="AT56" s="291"/>
      <c r="AU56" s="291"/>
      <c r="AV56" s="291"/>
      <c r="AW56" s="291"/>
      <c r="AX56" s="291"/>
      <c r="AY56" s="292"/>
      <c r="AZ56" s="8"/>
    </row>
    <row r="57" spans="1:68" s="19" customFormat="1" ht="4.5" customHeight="1" x14ac:dyDescent="0.3">
      <c r="B57" s="29"/>
      <c r="U57" s="20"/>
      <c r="V57" s="9"/>
      <c r="W57" s="9"/>
      <c r="X57" s="9"/>
      <c r="Y57" s="9"/>
      <c r="Z57" s="9"/>
      <c r="AA57" s="9"/>
      <c r="AB57" s="9"/>
      <c r="AC57" s="9"/>
      <c r="AD57" s="20"/>
      <c r="AE57" s="20"/>
      <c r="AF57" s="20"/>
      <c r="AG57" s="8"/>
      <c r="AH57" s="8"/>
      <c r="AI57" s="8"/>
      <c r="AJ57" s="8"/>
      <c r="AK57" s="8"/>
      <c r="AL57" s="8"/>
      <c r="AM57" s="8"/>
      <c r="AN57" s="8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</row>
    <row r="58" spans="1:68" s="18" customFormat="1" ht="12.75" customHeight="1" x14ac:dyDescent="0.3">
      <c r="A58" s="6"/>
      <c r="B58" s="11"/>
      <c r="C58" s="23"/>
      <c r="D58" s="54" t="s">
        <v>106</v>
      </c>
      <c r="E58" s="2"/>
      <c r="F58" s="2"/>
      <c r="G58" s="2"/>
      <c r="H58" s="2"/>
      <c r="I58" s="2"/>
      <c r="J58" s="2"/>
      <c r="K58" s="6"/>
      <c r="L58" s="6"/>
      <c r="M58" s="6"/>
      <c r="N58" s="6"/>
      <c r="O58" s="6"/>
      <c r="P58" s="6"/>
      <c r="Q58" s="6"/>
      <c r="R58" s="6"/>
      <c r="S58" s="6"/>
      <c r="T58" s="2"/>
      <c r="U58" s="8"/>
      <c r="V58" s="290">
        <f>SUM('A - Devis prévisionnel'!V238)</f>
        <v>0</v>
      </c>
      <c r="W58" s="291"/>
      <c r="X58" s="291"/>
      <c r="Y58" s="291"/>
      <c r="Z58" s="291"/>
      <c r="AA58" s="291"/>
      <c r="AB58" s="291"/>
      <c r="AC58" s="292"/>
      <c r="AD58" s="8"/>
      <c r="AE58" s="8"/>
      <c r="AF58" s="8"/>
      <c r="AG58" s="290">
        <f>SUM('B - Coût final'!AG204)</f>
        <v>0</v>
      </c>
      <c r="AH58" s="291"/>
      <c r="AI58" s="291"/>
      <c r="AJ58" s="291"/>
      <c r="AK58" s="291"/>
      <c r="AL58" s="291"/>
      <c r="AM58" s="291"/>
      <c r="AN58" s="292"/>
      <c r="AO58" s="8"/>
      <c r="AP58" s="8"/>
      <c r="AQ58" s="8"/>
      <c r="AR58" s="290">
        <f>SUM(AG58-V58)</f>
        <v>0</v>
      </c>
      <c r="AS58" s="291"/>
      <c r="AT58" s="291"/>
      <c r="AU58" s="291"/>
      <c r="AV58" s="291"/>
      <c r="AW58" s="291"/>
      <c r="AX58" s="291"/>
      <c r="AY58" s="292"/>
      <c r="AZ58" s="8"/>
    </row>
    <row r="59" spans="1:68" s="19" customFormat="1" ht="4.5" customHeight="1" x14ac:dyDescent="0.3">
      <c r="B59" s="29"/>
      <c r="U59" s="20"/>
      <c r="V59" s="9"/>
      <c r="W59" s="9"/>
      <c r="X59" s="9"/>
      <c r="Y59" s="9"/>
      <c r="Z59" s="9"/>
      <c r="AA59" s="9"/>
      <c r="AB59" s="9"/>
      <c r="AC59" s="9"/>
      <c r="AD59" s="20"/>
      <c r="AE59" s="20"/>
      <c r="AF59" s="20"/>
      <c r="AG59" s="8"/>
      <c r="AH59" s="8"/>
      <c r="AI59" s="8"/>
      <c r="AJ59" s="8"/>
      <c r="AK59" s="8"/>
      <c r="AL59" s="8"/>
      <c r="AM59" s="8"/>
      <c r="AN59" s="8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</row>
    <row r="60" spans="1:68" s="18" customFormat="1" ht="12.75" customHeight="1" x14ac:dyDescent="0.3">
      <c r="A60" s="6"/>
      <c r="B60" s="11"/>
      <c r="C60" s="23"/>
      <c r="D60" s="319" t="s">
        <v>107</v>
      </c>
      <c r="E60" s="319"/>
      <c r="F60" s="319"/>
      <c r="G60" s="319"/>
      <c r="H60" s="319"/>
      <c r="I60" s="319"/>
      <c r="J60" s="319"/>
      <c r="K60" s="319"/>
      <c r="L60" s="319"/>
      <c r="M60" s="319"/>
      <c r="N60" s="319"/>
      <c r="O60" s="319"/>
      <c r="P60" s="319"/>
      <c r="Q60" s="319"/>
      <c r="R60" s="319"/>
      <c r="S60" s="319"/>
      <c r="T60" s="2"/>
      <c r="U60" s="8"/>
      <c r="V60" s="290">
        <f>SUM('A - Devis prévisionnel'!V240)</f>
        <v>0</v>
      </c>
      <c r="W60" s="291"/>
      <c r="X60" s="291"/>
      <c r="Y60" s="291"/>
      <c r="Z60" s="291"/>
      <c r="AA60" s="291"/>
      <c r="AB60" s="291"/>
      <c r="AC60" s="292"/>
      <c r="AD60" s="8"/>
      <c r="AE60" s="8"/>
      <c r="AF60" s="8"/>
      <c r="AG60" s="290">
        <f>SUM('B - Coût final'!AG206)</f>
        <v>0</v>
      </c>
      <c r="AH60" s="291"/>
      <c r="AI60" s="291"/>
      <c r="AJ60" s="291"/>
      <c r="AK60" s="291"/>
      <c r="AL60" s="291"/>
      <c r="AM60" s="291"/>
      <c r="AN60" s="292"/>
      <c r="AO60" s="8"/>
      <c r="AP60" s="8"/>
      <c r="AQ60" s="8"/>
      <c r="AR60" s="290">
        <f>SUM(AG60-V60)</f>
        <v>0</v>
      </c>
      <c r="AS60" s="291"/>
      <c r="AT60" s="291"/>
      <c r="AU60" s="291"/>
      <c r="AV60" s="291"/>
      <c r="AW60" s="291"/>
      <c r="AX60" s="291"/>
      <c r="AY60" s="292"/>
      <c r="AZ60" s="8"/>
    </row>
    <row r="61" spans="1:68" s="19" customFormat="1" ht="4.5" customHeight="1" x14ac:dyDescent="0.3">
      <c r="B61" s="29"/>
      <c r="U61" s="20"/>
      <c r="V61" s="9"/>
      <c r="W61" s="9"/>
      <c r="X61" s="9"/>
      <c r="Y61" s="9"/>
      <c r="Z61" s="9"/>
      <c r="AA61" s="9"/>
      <c r="AB61" s="9"/>
      <c r="AC61" s="9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</row>
    <row r="62" spans="1:68" s="18" customFormat="1" ht="12.75" customHeight="1" x14ac:dyDescent="0.3">
      <c r="A62" s="6"/>
      <c r="B62" s="11"/>
      <c r="C62" s="23"/>
      <c r="D62" s="319" t="s">
        <v>108</v>
      </c>
      <c r="E62" s="319"/>
      <c r="F62" s="319"/>
      <c r="G62" s="319"/>
      <c r="H62" s="319"/>
      <c r="I62" s="319"/>
      <c r="J62" s="319"/>
      <c r="K62" s="319"/>
      <c r="L62" s="319"/>
      <c r="M62" s="319"/>
      <c r="N62" s="319"/>
      <c r="O62" s="319"/>
      <c r="P62" s="319"/>
      <c r="Q62" s="319"/>
      <c r="R62" s="319"/>
      <c r="S62" s="319"/>
      <c r="T62" s="2"/>
      <c r="U62" s="8"/>
      <c r="V62" s="290">
        <f>SUM('A - Devis prévisionnel'!V242)</f>
        <v>0</v>
      </c>
      <c r="W62" s="291"/>
      <c r="X62" s="291"/>
      <c r="Y62" s="291"/>
      <c r="Z62" s="291"/>
      <c r="AA62" s="291"/>
      <c r="AB62" s="291"/>
      <c r="AC62" s="292"/>
      <c r="AD62" s="8"/>
      <c r="AE62" s="8"/>
      <c r="AF62" s="8"/>
      <c r="AG62" s="290">
        <f>SUM('B - Coût final'!AG208)</f>
        <v>0</v>
      </c>
      <c r="AH62" s="291"/>
      <c r="AI62" s="291"/>
      <c r="AJ62" s="291"/>
      <c r="AK62" s="291"/>
      <c r="AL62" s="291"/>
      <c r="AM62" s="291"/>
      <c r="AN62" s="292"/>
      <c r="AO62" s="8"/>
      <c r="AP62" s="8"/>
      <c r="AQ62" s="8"/>
      <c r="AR62" s="290">
        <f>SUM(AG62-V62)</f>
        <v>0</v>
      </c>
      <c r="AS62" s="291"/>
      <c r="AT62" s="291"/>
      <c r="AU62" s="291"/>
      <c r="AV62" s="291"/>
      <c r="AW62" s="291"/>
      <c r="AX62" s="291"/>
      <c r="AY62" s="292"/>
      <c r="AZ62" s="8"/>
    </row>
    <row r="63" spans="1:68" s="19" customFormat="1" ht="4.5" customHeight="1" x14ac:dyDescent="0.3">
      <c r="B63" s="29"/>
      <c r="U63" s="20"/>
      <c r="V63" s="9"/>
      <c r="W63" s="9"/>
      <c r="X63" s="9"/>
      <c r="Y63" s="9"/>
      <c r="Z63" s="9"/>
      <c r="AA63" s="9"/>
      <c r="AB63" s="9"/>
      <c r="AC63" s="9"/>
      <c r="AD63" s="20"/>
      <c r="AE63" s="20"/>
      <c r="AF63" s="20"/>
      <c r="AG63" s="8"/>
      <c r="AH63" s="8"/>
      <c r="AI63" s="8"/>
      <c r="AJ63" s="8"/>
      <c r="AK63" s="8"/>
      <c r="AL63" s="8"/>
      <c r="AM63" s="8"/>
      <c r="AN63" s="8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</row>
    <row r="64" spans="1:68" s="18" customFormat="1" ht="12.75" customHeight="1" x14ac:dyDescent="0.3">
      <c r="A64" s="6"/>
      <c r="B64" s="11"/>
      <c r="C64" s="23"/>
      <c r="D64" s="54" t="s">
        <v>109</v>
      </c>
      <c r="E64" s="2"/>
      <c r="F64" s="2"/>
      <c r="G64" s="2"/>
      <c r="H64" s="2"/>
      <c r="I64" s="2"/>
      <c r="J64" s="2"/>
      <c r="K64" s="6"/>
      <c r="L64" s="6"/>
      <c r="M64" s="6"/>
      <c r="N64" s="6"/>
      <c r="O64" s="6"/>
      <c r="P64" s="6"/>
      <c r="Q64" s="6"/>
      <c r="R64" s="6"/>
      <c r="S64" s="6"/>
      <c r="T64" s="2"/>
      <c r="U64" s="8"/>
      <c r="V64" s="290">
        <f>SUM('A - Devis prévisionnel'!V244)</f>
        <v>0</v>
      </c>
      <c r="W64" s="291"/>
      <c r="X64" s="291"/>
      <c r="Y64" s="291"/>
      <c r="Z64" s="291"/>
      <c r="AA64" s="291"/>
      <c r="AB64" s="291"/>
      <c r="AC64" s="292"/>
      <c r="AD64" s="8"/>
      <c r="AE64" s="8"/>
      <c r="AF64" s="8"/>
      <c r="AG64" s="290">
        <f>SUM('B - Coût final'!AG210)</f>
        <v>0</v>
      </c>
      <c r="AH64" s="291"/>
      <c r="AI64" s="291"/>
      <c r="AJ64" s="291"/>
      <c r="AK64" s="291"/>
      <c r="AL64" s="291"/>
      <c r="AM64" s="291"/>
      <c r="AN64" s="292"/>
      <c r="AO64" s="8"/>
      <c r="AP64" s="8"/>
      <c r="AQ64" s="8"/>
      <c r="AR64" s="290">
        <f>SUM(AG64-V64)</f>
        <v>0</v>
      </c>
      <c r="AS64" s="291"/>
      <c r="AT64" s="291"/>
      <c r="AU64" s="291"/>
      <c r="AV64" s="291"/>
      <c r="AW64" s="291"/>
      <c r="AX64" s="291"/>
      <c r="AY64" s="292"/>
      <c r="AZ64" s="8"/>
    </row>
    <row r="65" spans="1:52" s="19" customFormat="1" ht="4.5" customHeight="1" x14ac:dyDescent="0.3">
      <c r="B65" s="29"/>
      <c r="U65" s="20"/>
      <c r="V65" s="9"/>
      <c r="W65" s="9"/>
      <c r="X65" s="9"/>
      <c r="Y65" s="9"/>
      <c r="Z65" s="9"/>
      <c r="AA65" s="9"/>
      <c r="AB65" s="9"/>
      <c r="AC65" s="9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</row>
    <row r="66" spans="1:52" s="18" customFormat="1" ht="12.75" customHeight="1" x14ac:dyDescent="0.3">
      <c r="A66" s="6"/>
      <c r="B66" s="11"/>
      <c r="C66" s="23"/>
      <c r="D66" s="319" t="s">
        <v>161</v>
      </c>
      <c r="E66" s="319"/>
      <c r="F66" s="319"/>
      <c r="G66" s="319"/>
      <c r="H66" s="319"/>
      <c r="I66" s="319"/>
      <c r="J66" s="319"/>
      <c r="K66" s="319"/>
      <c r="L66" s="319"/>
      <c r="M66" s="319"/>
      <c r="N66" s="319"/>
      <c r="O66" s="319"/>
      <c r="P66" s="319"/>
      <c r="Q66" s="319"/>
      <c r="R66" s="319"/>
      <c r="S66" s="319"/>
      <c r="T66" s="2"/>
      <c r="U66" s="8"/>
      <c r="V66" s="290">
        <f>SUM('A - Devis prévisionnel'!V246)</f>
        <v>0</v>
      </c>
      <c r="W66" s="291"/>
      <c r="X66" s="291"/>
      <c r="Y66" s="291"/>
      <c r="Z66" s="291"/>
      <c r="AA66" s="291"/>
      <c r="AB66" s="291"/>
      <c r="AC66" s="292"/>
      <c r="AD66" s="8"/>
      <c r="AE66" s="8"/>
      <c r="AF66" s="8"/>
      <c r="AG66" s="290">
        <f>SUM('B - Coût final'!AG212)</f>
        <v>0</v>
      </c>
      <c r="AH66" s="291"/>
      <c r="AI66" s="291"/>
      <c r="AJ66" s="291"/>
      <c r="AK66" s="291"/>
      <c r="AL66" s="291"/>
      <c r="AM66" s="291"/>
      <c r="AN66" s="292"/>
      <c r="AO66" s="8"/>
      <c r="AP66" s="8"/>
      <c r="AQ66" s="8"/>
      <c r="AR66" s="290">
        <f>SUM(AG66-V66)</f>
        <v>0</v>
      </c>
      <c r="AS66" s="291"/>
      <c r="AT66" s="291"/>
      <c r="AU66" s="291"/>
      <c r="AV66" s="291"/>
      <c r="AW66" s="291"/>
      <c r="AX66" s="291"/>
      <c r="AY66" s="292"/>
      <c r="AZ66" s="8"/>
    </row>
    <row r="67" spans="1:52" s="19" customFormat="1" ht="4.5" customHeight="1" x14ac:dyDescent="0.3">
      <c r="B67" s="29"/>
      <c r="U67" s="20"/>
      <c r="V67" s="9"/>
      <c r="W67" s="9"/>
      <c r="X67" s="9"/>
      <c r="Y67" s="9"/>
      <c r="Z67" s="9"/>
      <c r="AA67" s="9"/>
      <c r="AB67" s="9"/>
      <c r="AC67" s="9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</row>
    <row r="68" spans="1:52" s="18" customFormat="1" ht="12.75" customHeight="1" x14ac:dyDescent="0.3">
      <c r="A68" s="6"/>
      <c r="B68" s="11"/>
      <c r="C68" s="23"/>
      <c r="D68" s="306" t="s">
        <v>67</v>
      </c>
      <c r="E68" s="306"/>
      <c r="F68" s="306"/>
      <c r="G68" s="306"/>
      <c r="H68" s="306"/>
      <c r="I68" s="306"/>
      <c r="J68" s="306"/>
      <c r="K68" s="306"/>
      <c r="L68" s="306"/>
      <c r="M68" s="306"/>
      <c r="N68" s="306"/>
      <c r="O68" s="306"/>
      <c r="P68" s="306"/>
      <c r="Q68" s="306"/>
      <c r="R68" s="306"/>
      <c r="S68" s="306"/>
      <c r="T68" s="2"/>
      <c r="U68" s="8"/>
      <c r="V68" s="290">
        <f>SUM('A - Devis prévisionnel'!V248)</f>
        <v>0</v>
      </c>
      <c r="W68" s="291"/>
      <c r="X68" s="291"/>
      <c r="Y68" s="291"/>
      <c r="Z68" s="291"/>
      <c r="AA68" s="291"/>
      <c r="AB68" s="291"/>
      <c r="AC68" s="292"/>
      <c r="AD68" s="8"/>
      <c r="AE68" s="8"/>
      <c r="AF68" s="8"/>
      <c r="AG68" s="290">
        <f>SUM('B - Coût final'!AG214)</f>
        <v>0</v>
      </c>
      <c r="AH68" s="291"/>
      <c r="AI68" s="291"/>
      <c r="AJ68" s="291"/>
      <c r="AK68" s="291"/>
      <c r="AL68" s="291"/>
      <c r="AM68" s="291"/>
      <c r="AN68" s="292"/>
      <c r="AO68" s="8"/>
      <c r="AP68" s="8"/>
      <c r="AQ68" s="8"/>
      <c r="AR68" s="290">
        <f>SUM(AG68-V68)</f>
        <v>0</v>
      </c>
      <c r="AS68" s="291"/>
      <c r="AT68" s="291"/>
      <c r="AU68" s="291"/>
      <c r="AV68" s="291"/>
      <c r="AW68" s="291"/>
      <c r="AX68" s="291"/>
      <c r="AY68" s="292"/>
      <c r="AZ68" s="8"/>
    </row>
    <row r="69" spans="1:52" s="18" customFormat="1" ht="5.25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</row>
    <row r="70" spans="1:52" s="18" customFormat="1" ht="12.75" customHeight="1" x14ac:dyDescent="0.3">
      <c r="A70" s="6"/>
      <c r="B70" s="307" t="s">
        <v>111</v>
      </c>
      <c r="C70" s="307"/>
      <c r="D70" s="307"/>
      <c r="E70" s="307"/>
      <c r="F70" s="307"/>
      <c r="G70" s="307"/>
      <c r="H70" s="307"/>
      <c r="I70" s="307"/>
      <c r="J70" s="307"/>
      <c r="K70" s="307"/>
      <c r="L70" s="307"/>
      <c r="M70" s="307"/>
      <c r="N70" s="307"/>
      <c r="O70" s="307"/>
      <c r="P70" s="307"/>
      <c r="Q70" s="307"/>
      <c r="R70" s="307"/>
      <c r="S70" s="307"/>
      <c r="T70" s="2"/>
      <c r="U70" s="31"/>
      <c r="V70" s="308">
        <f>SUM('A - Devis prévisionnel'!V250)</f>
        <v>0</v>
      </c>
      <c r="W70" s="309"/>
      <c r="X70" s="309"/>
      <c r="Y70" s="309"/>
      <c r="Z70" s="309"/>
      <c r="AA70" s="309"/>
      <c r="AB70" s="309"/>
      <c r="AC70" s="310"/>
      <c r="AD70" s="8"/>
      <c r="AE70" s="8"/>
      <c r="AF70" s="31"/>
      <c r="AG70" s="308">
        <f>SUM(AG50:AN68)</f>
        <v>0</v>
      </c>
      <c r="AH70" s="320"/>
      <c r="AI70" s="320"/>
      <c r="AJ70" s="320"/>
      <c r="AK70" s="320"/>
      <c r="AL70" s="320"/>
      <c r="AM70" s="320"/>
      <c r="AN70" s="321"/>
      <c r="AO70" s="8"/>
      <c r="AP70" s="8"/>
      <c r="AQ70" s="8"/>
      <c r="AR70" s="322">
        <f>SUM(AR50:AY68)</f>
        <v>0</v>
      </c>
      <c r="AS70" s="323"/>
      <c r="AT70" s="323"/>
      <c r="AU70" s="323"/>
      <c r="AV70" s="323"/>
      <c r="AW70" s="323"/>
      <c r="AX70" s="323"/>
      <c r="AY70" s="324"/>
      <c r="AZ70" s="8"/>
    </row>
    <row r="71" spans="1:52" s="19" customFormat="1" ht="4.5" customHeight="1" x14ac:dyDescent="0.3">
      <c r="B71" s="29"/>
      <c r="U71" s="20"/>
      <c r="V71" s="9"/>
      <c r="W71" s="9"/>
      <c r="X71" s="9"/>
      <c r="Y71" s="9"/>
      <c r="Z71" s="9"/>
      <c r="AA71" s="9"/>
      <c r="AB71" s="9"/>
      <c r="AC71" s="9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</row>
    <row r="72" spans="1:52" s="18" customFormat="1" ht="12.75" customHeight="1" x14ac:dyDescent="0.3">
      <c r="A72" s="6"/>
      <c r="B72" s="314" t="s">
        <v>162</v>
      </c>
      <c r="C72" s="314"/>
      <c r="D72" s="314"/>
      <c r="E72" s="314"/>
      <c r="F72" s="314"/>
      <c r="G72" s="314"/>
      <c r="H72" s="314"/>
      <c r="I72" s="314"/>
      <c r="J72" s="314"/>
      <c r="K72" s="314"/>
      <c r="L72" s="314"/>
      <c r="M72" s="314"/>
      <c r="N72" s="314"/>
      <c r="O72" s="314"/>
      <c r="P72" s="314"/>
      <c r="Q72" s="314"/>
      <c r="R72" s="314"/>
      <c r="S72" s="314"/>
      <c r="T72" s="2"/>
      <c r="U72" s="8"/>
      <c r="V72" s="315">
        <f>SUM(V50:AC69)</f>
        <v>0</v>
      </c>
      <c r="W72" s="316"/>
      <c r="X72" s="316"/>
      <c r="Y72" s="316"/>
      <c r="Z72" s="316"/>
      <c r="AA72" s="316"/>
      <c r="AB72" s="316"/>
      <c r="AC72" s="317"/>
      <c r="AD72" s="8"/>
      <c r="AE72" s="8"/>
      <c r="AF72" s="8"/>
      <c r="AG72" s="315">
        <f>SUM(AG50:AN69)</f>
        <v>0</v>
      </c>
      <c r="AH72" s="316"/>
      <c r="AI72" s="316"/>
      <c r="AJ72" s="316"/>
      <c r="AK72" s="316"/>
      <c r="AL72" s="316"/>
      <c r="AM72" s="316"/>
      <c r="AN72" s="317"/>
      <c r="AO72" s="8"/>
      <c r="AP72" s="8"/>
      <c r="AQ72" s="8"/>
      <c r="AR72" s="315">
        <f>SUM(AG72-V72)</f>
        <v>0</v>
      </c>
      <c r="AS72" s="316"/>
      <c r="AT72" s="316"/>
      <c r="AU72" s="316"/>
      <c r="AV72" s="316"/>
      <c r="AW72" s="316"/>
      <c r="AX72" s="316"/>
      <c r="AY72" s="317"/>
      <c r="AZ72" s="8"/>
    </row>
    <row r="73" spans="1:52" s="19" customFormat="1" ht="5.25" customHeight="1" x14ac:dyDescent="0.3">
      <c r="A73" s="21"/>
      <c r="B73" s="25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2"/>
      <c r="V73" s="12"/>
      <c r="W73" s="12"/>
      <c r="X73" s="12"/>
      <c r="Y73" s="12"/>
      <c r="Z73" s="12"/>
      <c r="AA73" s="12"/>
      <c r="AB73" s="12"/>
      <c r="AC73" s="12"/>
      <c r="AD73" s="1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</row>
    <row r="74" spans="1:52" ht="12.75" customHeight="1" x14ac:dyDescent="0.3"/>
    <row r="75" spans="1:52" ht="12.75" customHeight="1" x14ac:dyDescent="0.3"/>
    <row r="76" spans="1:52" ht="12.75" customHeight="1" x14ac:dyDescent="0.3"/>
    <row r="77" spans="1:52" ht="12.75" customHeight="1" x14ac:dyDescent="0.3"/>
    <row r="78" spans="1:52" ht="12.75" customHeight="1" x14ac:dyDescent="0.3"/>
    <row r="79" spans="1:52" ht="12.75" customHeight="1" x14ac:dyDescent="0.3"/>
    <row r="80" spans="1:52" ht="12.75" customHeight="1" x14ac:dyDescent="0.3"/>
    <row r="81" ht="12.75" customHeight="1" x14ac:dyDescent="0.3"/>
    <row r="82" ht="12.75" customHeight="1" x14ac:dyDescent="0.3"/>
    <row r="83" ht="12.75" customHeight="1" x14ac:dyDescent="0.3"/>
    <row r="84" ht="12.75" customHeight="1" x14ac:dyDescent="0.3"/>
    <row r="85" ht="12.75" customHeight="1" x14ac:dyDescent="0.3"/>
    <row r="86" ht="12.75" customHeight="1" x14ac:dyDescent="0.3"/>
    <row r="87" ht="12.75" customHeight="1" x14ac:dyDescent="0.3"/>
    <row r="88" ht="12.75" customHeight="1" x14ac:dyDescent="0.3"/>
    <row r="89" ht="12.75" customHeight="1" x14ac:dyDescent="0.3"/>
    <row r="90" ht="12.75" customHeight="1" x14ac:dyDescent="0.3"/>
    <row r="91" ht="12.75" customHeight="1" x14ac:dyDescent="0.3"/>
    <row r="92" ht="12.75" customHeight="1" x14ac:dyDescent="0.3"/>
    <row r="93" ht="12.75" customHeight="1" x14ac:dyDescent="0.3"/>
    <row r="94" ht="12.75" customHeight="1" x14ac:dyDescent="0.3"/>
    <row r="95" ht="12.75" customHeight="1" x14ac:dyDescent="0.3"/>
    <row r="96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  <row r="101" ht="12.75" customHeight="1" x14ac:dyDescent="0.3"/>
    <row r="102" ht="12.75" customHeight="1" x14ac:dyDescent="0.3"/>
    <row r="103" ht="12.75" customHeight="1" x14ac:dyDescent="0.3"/>
    <row r="104" ht="12.75" customHeight="1" x14ac:dyDescent="0.3"/>
    <row r="105" ht="12.75" customHeight="1" x14ac:dyDescent="0.3"/>
    <row r="106" ht="12.75" customHeight="1" x14ac:dyDescent="0.3"/>
    <row r="107" ht="12.75" customHeight="1" x14ac:dyDescent="0.3"/>
    <row r="108" ht="12.75" customHeight="1" x14ac:dyDescent="0.3"/>
    <row r="109" ht="12.75" customHeight="1" x14ac:dyDescent="0.3"/>
    <row r="110" ht="12.75" customHeight="1" x14ac:dyDescent="0.3"/>
    <row r="111" ht="12.75" customHeight="1" x14ac:dyDescent="0.3"/>
    <row r="112" ht="12.75" customHeight="1" x14ac:dyDescent="0.3"/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  <row r="117" ht="12.75" customHeight="1" x14ac:dyDescent="0.3"/>
    <row r="118" ht="12.75" customHeight="1" x14ac:dyDescent="0.3"/>
    <row r="119" ht="12.75" customHeight="1" x14ac:dyDescent="0.3"/>
    <row r="120" ht="12.75" customHeight="1" x14ac:dyDescent="0.3"/>
    <row r="121" ht="12.75" customHeight="1" x14ac:dyDescent="0.3"/>
    <row r="122" ht="12.75" customHeight="1" x14ac:dyDescent="0.3"/>
    <row r="123" ht="12.75" customHeight="1" x14ac:dyDescent="0.3"/>
    <row r="124" ht="12.75" customHeight="1" x14ac:dyDescent="0.3"/>
    <row r="125" ht="12.75" customHeight="1" x14ac:dyDescent="0.3"/>
    <row r="126" ht="12.75" customHeight="1" x14ac:dyDescent="0.3"/>
    <row r="127" ht="12.75" customHeight="1" x14ac:dyDescent="0.3"/>
    <row r="128" ht="12.75" customHeight="1" x14ac:dyDescent="0.3"/>
    <row r="129" ht="12.75" customHeight="1" x14ac:dyDescent="0.3"/>
    <row r="130" ht="12.75" customHeight="1" x14ac:dyDescent="0.3"/>
    <row r="131" ht="12.75" customHeight="1" x14ac:dyDescent="0.3"/>
    <row r="132" ht="12.75" customHeight="1" x14ac:dyDescent="0.3"/>
    <row r="133" ht="12.75" customHeight="1" x14ac:dyDescent="0.3"/>
    <row r="134" ht="12.75" customHeight="1" x14ac:dyDescent="0.3"/>
    <row r="135" ht="12.75" customHeight="1" x14ac:dyDescent="0.3"/>
    <row r="136" ht="12.75" customHeight="1" x14ac:dyDescent="0.3"/>
    <row r="137" ht="12.75" customHeight="1" x14ac:dyDescent="0.3"/>
    <row r="138" ht="12.75" customHeight="1" x14ac:dyDescent="0.3"/>
    <row r="139" ht="12.75" customHeight="1" x14ac:dyDescent="0.3"/>
    <row r="140" ht="12.75" customHeight="1" x14ac:dyDescent="0.3"/>
    <row r="141" ht="12.75" customHeight="1" x14ac:dyDescent="0.3"/>
    <row r="142" ht="12.75" customHeight="1" x14ac:dyDescent="0.3"/>
    <row r="143" ht="12.75" customHeight="1" x14ac:dyDescent="0.3"/>
    <row r="144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</sheetData>
  <sheetProtection selectLockedCells="1" selectUnlockedCells="1"/>
  <mergeCells count="98">
    <mergeCell ref="AR34:AY34"/>
    <mergeCell ref="AR54:AY54"/>
    <mergeCell ref="B72:S72"/>
    <mergeCell ref="V72:AC72"/>
    <mergeCell ref="AG72:AN72"/>
    <mergeCell ref="AR72:AY72"/>
    <mergeCell ref="V34:AC34"/>
    <mergeCell ref="AG34:AN34"/>
    <mergeCell ref="V64:AC64"/>
    <mergeCell ref="AG64:AN64"/>
    <mergeCell ref="AR64:AY64"/>
    <mergeCell ref="D66:S66"/>
    <mergeCell ref="V66:AC66"/>
    <mergeCell ref="AG66:AN66"/>
    <mergeCell ref="AR66:AY66"/>
    <mergeCell ref="D68:S68"/>
    <mergeCell ref="V68:AC68"/>
    <mergeCell ref="AG68:AN68"/>
    <mergeCell ref="AR68:AY68"/>
    <mergeCell ref="B70:S70"/>
    <mergeCell ref="V70:AC70"/>
    <mergeCell ref="AG70:AN70"/>
    <mergeCell ref="AR70:AY70"/>
    <mergeCell ref="V56:AC56"/>
    <mergeCell ref="AG56:AN56"/>
    <mergeCell ref="AR56:AY56"/>
    <mergeCell ref="V58:AC58"/>
    <mergeCell ref="AG58:AN58"/>
    <mergeCell ref="AR58:AY58"/>
    <mergeCell ref="D60:S60"/>
    <mergeCell ref="V60:AC60"/>
    <mergeCell ref="AG60:AN60"/>
    <mergeCell ref="AR60:AY60"/>
    <mergeCell ref="D62:S62"/>
    <mergeCell ref="V62:AC62"/>
    <mergeCell ref="AG62:AN62"/>
    <mergeCell ref="AR62:AY62"/>
    <mergeCell ref="V52:AC52"/>
    <mergeCell ref="AG52:AN52"/>
    <mergeCell ref="AR52:AY52"/>
    <mergeCell ref="D48:R48"/>
    <mergeCell ref="V48:AC48"/>
    <mergeCell ref="AG48:AN48"/>
    <mergeCell ref="AR48:AY48"/>
    <mergeCell ref="B44:S44"/>
    <mergeCell ref="V44:AC44"/>
    <mergeCell ref="AG44:AN44"/>
    <mergeCell ref="AR44:AY44"/>
    <mergeCell ref="V50:AC50"/>
    <mergeCell ref="AG50:AN50"/>
    <mergeCell ref="AR50:AY50"/>
    <mergeCell ref="V36:AC36"/>
    <mergeCell ref="AG36:AN36"/>
    <mergeCell ref="AR36:AY36"/>
    <mergeCell ref="V38:AC38"/>
    <mergeCell ref="AG38:AN38"/>
    <mergeCell ref="AR38:AY38"/>
    <mergeCell ref="D40:S40"/>
    <mergeCell ref="V40:AC40"/>
    <mergeCell ref="AG40:AN40"/>
    <mergeCell ref="AR40:AY40"/>
    <mergeCell ref="B42:S42"/>
    <mergeCell ref="V42:AC42"/>
    <mergeCell ref="AG42:AN42"/>
    <mergeCell ref="AR42:AY42"/>
    <mergeCell ref="V26:AC26"/>
    <mergeCell ref="AG26:AN26"/>
    <mergeCell ref="AR26:AY26"/>
    <mergeCell ref="V28:AC28"/>
    <mergeCell ref="AG28:AN28"/>
    <mergeCell ref="AR28:AY28"/>
    <mergeCell ref="V30:AC30"/>
    <mergeCell ref="AG30:AN30"/>
    <mergeCell ref="AR30:AY30"/>
    <mergeCell ref="V32:AC32"/>
    <mergeCell ref="AG32:AN32"/>
    <mergeCell ref="AR32:AY32"/>
    <mergeCell ref="AG18:AN18"/>
    <mergeCell ref="AR18:AY18"/>
    <mergeCell ref="V20:AC20"/>
    <mergeCell ref="AG20:AN20"/>
    <mergeCell ref="AR20:AY20"/>
    <mergeCell ref="A3:AZ3"/>
    <mergeCell ref="V54:AC54"/>
    <mergeCell ref="AG54:AN54"/>
    <mergeCell ref="V12:AC13"/>
    <mergeCell ref="AG12:AN13"/>
    <mergeCell ref="D16:S16"/>
    <mergeCell ref="V16:AC16"/>
    <mergeCell ref="AG16:AN16"/>
    <mergeCell ref="AR16:AY16"/>
    <mergeCell ref="V22:AC22"/>
    <mergeCell ref="AG22:AN22"/>
    <mergeCell ref="AR22:AY22"/>
    <mergeCell ref="V24:AC24"/>
    <mergeCell ref="AG24:AN24"/>
    <mergeCell ref="AR24:AY24"/>
    <mergeCell ref="V18:AC18"/>
  </mergeCells>
  <pageMargins left="0.23622047244094491" right="0.23622047244094491" top="0.74803149606299213" bottom="0.74803149606299213" header="0.31496062992125984" footer="0.31496062992125984"/>
  <pageSetup scale="105" orientation="portrait" r:id="rId1"/>
  <headerFooter>
    <oddFooter>&amp;R&amp;P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11.453125"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36D0DD6FE51444B03B0F6602F26F51" ma:contentTypeVersion="10" ma:contentTypeDescription="Crée un document." ma:contentTypeScope="" ma:versionID="592bc2b6efe9b1d5b9639ae001dd524a">
  <xsd:schema xmlns:xsd="http://www.w3.org/2001/XMLSchema" xmlns:xs="http://www.w3.org/2001/XMLSchema" xmlns:p="http://schemas.microsoft.com/office/2006/metadata/properties" xmlns:ns3="0e37facd-8ea6-44dd-8fe1-d98c1b36c1ba" xmlns:ns4="c1805cec-fd05-4d0c-bddd-77e1a04810b6" targetNamespace="http://schemas.microsoft.com/office/2006/metadata/properties" ma:root="true" ma:fieldsID="d76d11af9266054cc95b19384518803c" ns3:_="" ns4:_="">
    <xsd:import namespace="0e37facd-8ea6-44dd-8fe1-d98c1b36c1ba"/>
    <xsd:import namespace="c1805cec-fd05-4d0c-bddd-77e1a04810b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37facd-8ea6-44dd-8fe1-d98c1b36c1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805cec-fd05-4d0c-bddd-77e1a04810b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B775D1-6EB1-4D2E-903D-B42CD384DCBF}">
  <ds:schemaRefs>
    <ds:schemaRef ds:uri="http://purl.org/dc/terms/"/>
    <ds:schemaRef ds:uri="0e37facd-8ea6-44dd-8fe1-d98c1b36c1ba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c1805cec-fd05-4d0c-bddd-77e1a04810b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87B78C4-3AD7-4B22-9D72-8B965F9A26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20CC46-AE07-4B2C-A2AC-42B61A48C1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37facd-8ea6-44dd-8fe1-d98c1b36c1ba"/>
    <ds:schemaRef ds:uri="c1805cec-fd05-4d0c-bddd-77e1a04810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A - Devis prévisionnel</vt:lpstr>
      <vt:lpstr>B - Coût final</vt:lpstr>
      <vt:lpstr>Synthèse Devis</vt:lpstr>
      <vt:lpstr>Frais admissibles</vt:lpstr>
      <vt:lpstr>Feuil1</vt:lpstr>
      <vt:lpstr>'A - Devis prévisionnel'!Impression_des_titres</vt:lpstr>
      <vt:lpstr>'B - Coût final'!Impression_des_titres</vt:lpstr>
      <vt:lpstr>test</vt:lpstr>
      <vt:lpstr>'A - Devis prévisionnel'!Zone_d_impression</vt:lpstr>
      <vt:lpstr>'B - Coût final'!Zone_d_impression</vt:lpstr>
      <vt:lpstr>'Frais admissibles'!Zone_d_impression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Claret, Bernard</dc:creator>
  <cp:lastModifiedBy>Dupuis, Isabelle</cp:lastModifiedBy>
  <cp:revision/>
  <dcterms:created xsi:type="dcterms:W3CDTF">2015-10-02T12:50:07Z</dcterms:created>
  <dcterms:modified xsi:type="dcterms:W3CDTF">2020-06-15T15:29:37Z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0x0101008736D0DD6FE51444B03B0F6602F26F51</vt:lpwstr>
  </property>
</Properties>
</file>