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à la promotion et à la diffusion\Finaux\"/>
    </mc:Choice>
  </mc:AlternateContent>
  <xr:revisionPtr revIDLastSave="0" documentId="13_ncr:1_{E143C6DD-7FB3-4A29-A7A0-1E6610844960}" xr6:coauthVersionLast="47" xr6:coauthVersionMax="47" xr10:uidLastSave="{00000000-0000-0000-0000-000000000000}"/>
  <bookViews>
    <workbookView xWindow="-108" yWindow="-108" windowWidth="20376" windowHeight="12216" xr2:uid="{A2042DDD-5841-4DC5-82BA-626F6510EB12}"/>
  </bookViews>
  <sheets>
    <sheet name="Organismes - clôture" sheetId="1" r:id="rId1"/>
  </sheets>
  <externalReferences>
    <externalReference r:id="rId2"/>
  </externalReferences>
  <definedNames>
    <definedName name="ETABLISSEMENTNO">[1]Paramètres!$C$2:$C$101</definedName>
    <definedName name="OUINON">[1]Paramètres!$D$2:$D$3</definedName>
    <definedName name="REGION">[1]Paramètres!$B$2:$B$18</definedName>
    <definedName name="_xlnm.Print_Area" localSheetId="0">'Organismes - clôture'!$A$1:$K$234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B219" i="1"/>
  <c r="F222" i="1"/>
  <c r="I215" i="1"/>
  <c r="J215" i="1"/>
  <c r="K215" i="1"/>
  <c r="L215" i="1"/>
  <c r="B222" i="1"/>
  <c r="B221" i="1"/>
  <c r="E30" i="1"/>
  <c r="D30" i="1"/>
  <c r="D16" i="1"/>
  <c r="F223" i="1"/>
  <c r="E25" i="1"/>
  <c r="D25" i="1"/>
  <c r="E16" i="1"/>
  <c r="E36" i="1"/>
  <c r="D36" i="1"/>
  <c r="D38" i="1"/>
  <c r="B223" i="1"/>
  <c r="B220" i="1"/>
  <c r="F232" i="1"/>
  <c r="F231" i="1"/>
  <c r="F230" i="1"/>
  <c r="F228" i="1"/>
  <c r="B228" i="1"/>
  <c r="F226" i="1"/>
  <c r="F225" i="1"/>
  <c r="F224" i="1"/>
  <c r="F221" i="1"/>
  <c r="F220" i="1"/>
  <c r="F219" i="1"/>
  <c r="B232" i="1"/>
  <c r="B231" i="1"/>
  <c r="B230" i="1"/>
  <c r="B226" i="1"/>
  <c r="B225" i="1"/>
  <c r="B224" i="1"/>
</calcChain>
</file>

<file path=xl/sharedStrings.xml><?xml version="1.0" encoding="utf-8"?>
<sst xmlns="http://schemas.openxmlformats.org/spreadsheetml/2006/main" count="401" uniqueCount="95">
  <si>
    <t>A- IDENTIFICATION DE L'ORGANISME REQUÉRANT</t>
  </si>
  <si>
    <t>Nom de l'organisme requérant</t>
  </si>
  <si>
    <t>Nom du ciné-club *si différent du nom de l'organisme</t>
  </si>
  <si>
    <t>B- DÉPENSES</t>
  </si>
  <si>
    <t xml:space="preserve">Rapport de coûts de mise en marché pour le Québec  </t>
  </si>
  <si>
    <t>Coûts réels - films québécois</t>
  </si>
  <si>
    <t>Total des investissements en promotion sur les films (incluant le numérique)</t>
  </si>
  <si>
    <t>Veuillez détailler les frais</t>
  </si>
  <si>
    <t xml:space="preserve">Frais de conception, de production et de livraison de matériel promotionnel </t>
  </si>
  <si>
    <t xml:space="preserve">Frais de placement publicitaire </t>
  </si>
  <si>
    <r>
      <t xml:space="preserve">Honoraires </t>
    </r>
    <r>
      <rPr>
        <sz val="10"/>
        <color rgb="FF000000"/>
        <rFont val="Calibri"/>
        <family val="2"/>
        <scheme val="minor"/>
      </rPr>
      <t xml:space="preserve">liés à l’élaboration </t>
    </r>
    <r>
      <rPr>
        <sz val="10"/>
        <color theme="1"/>
        <rFont val="Calibri"/>
        <family val="2"/>
        <scheme val="minor"/>
      </rPr>
      <t xml:space="preserve">et réalisation </t>
    </r>
    <r>
      <rPr>
        <sz val="10"/>
        <color rgb="FF000000"/>
        <rFont val="Calibri"/>
        <family val="2"/>
        <scheme val="minor"/>
      </rPr>
      <t xml:space="preserve">de stratégies promotionnelles </t>
    </r>
  </si>
  <si>
    <t>Frais d'élaboration et réalisation de la stratégie de lancement sur plateformes</t>
  </si>
  <si>
    <t xml:space="preserve">Frais de promotion spécifique pour les projets collectifs  </t>
  </si>
  <si>
    <t xml:space="preserve">Salaires liés aux activités de promotion </t>
  </si>
  <si>
    <t>Frais de projection (ex. droits de distribution, frais de transport du matériel promotionnel et de projection, frais de projectionniste, outils pédagogiques)</t>
  </si>
  <si>
    <t>Frais pour les invités artistiques (ex. déplacement hébergement, per diem, cachets)</t>
  </si>
  <si>
    <t>Frais de diffusion</t>
  </si>
  <si>
    <t>Frais de location de salles</t>
  </si>
  <si>
    <t>Droits de diffusion</t>
  </si>
  <si>
    <t>Total de l'aide de la SODEC au volet 1A</t>
  </si>
  <si>
    <t xml:space="preserve">Noms des films </t>
  </si>
  <si>
    <t xml:space="preserve">Année de sortie originale  </t>
  </si>
  <si>
    <t>Pays d'origine</t>
  </si>
  <si>
    <t>Film québécois?</t>
  </si>
  <si>
    <t>Format et genre</t>
  </si>
  <si>
    <t>Nombre de projections</t>
  </si>
  <si>
    <t>Nombre d'entrées</t>
  </si>
  <si>
    <t>Est-ce qu'un montant d'argent spécifique a été mis sur la promotion du film grâce au soutien de la SODEC? Si oui, combien avez-vous investi?</t>
  </si>
  <si>
    <t>(veuillez choisir)</t>
  </si>
  <si>
    <t>NE PAS EFFACER MAIS MASQUER</t>
  </si>
  <si>
    <t>Long métrage fiction ou animation</t>
  </si>
  <si>
    <t>Long métrage documentaire</t>
  </si>
  <si>
    <t>Autres formats (court ou moyen métrage fiction, documentaire ou animation)</t>
  </si>
  <si>
    <t>Oui</t>
  </si>
  <si>
    <t>Non</t>
  </si>
  <si>
    <t>Veuillez indiquer le nombre total de projections de longs métrages de tous les films, toutes origines confondues</t>
  </si>
  <si>
    <t>Nombre total de films québécois diffusés</t>
  </si>
  <si>
    <t xml:space="preserve">Nombre total de films de CEPD diffusés </t>
  </si>
  <si>
    <t>Nombre de films de longs métrages de fiction ou animation québécois</t>
  </si>
  <si>
    <t>Nombre de films de longs métrages de fiction ou animation CEPD</t>
  </si>
  <si>
    <t>Nombre de films de longs métrages documentaires québécois</t>
  </si>
  <si>
    <t>Nombre de films de longs métrages documentaires CEPD</t>
  </si>
  <si>
    <t>Nombre de projections de longs métrages de fiction ou animation québécois</t>
  </si>
  <si>
    <t>Nombre de projections de longs métrages de fiction ou animation CEPD</t>
  </si>
  <si>
    <t>Nombre de projections de longs métrages documentaires québécois</t>
  </si>
  <si>
    <t>Nombre de projections de longs métrages documentaires CEPD</t>
  </si>
  <si>
    <t>Taux de diffusion de longs métrages québécois</t>
  </si>
  <si>
    <t>Taux de diffusion de longs métrages CEPD</t>
  </si>
  <si>
    <t>Nombre films autres formats québécois</t>
  </si>
  <si>
    <t>Nombre de films autres formats CEPD</t>
  </si>
  <si>
    <t>Nombre de projections autres formats québécois</t>
  </si>
  <si>
    <t>Nombre de projections autres formats CEPD</t>
  </si>
  <si>
    <t>Nombre d'entrées sur films québécois</t>
  </si>
  <si>
    <t>Nombre d'entrées sur films CEPD</t>
  </si>
  <si>
    <t>Investissements en promotion longs métrages de fiction québécois</t>
  </si>
  <si>
    <t>Investissements en promotion longs métrages de fiction CEPD</t>
  </si>
  <si>
    <t>Investissements en promotion longs métrages documentaires québécois</t>
  </si>
  <si>
    <t>Investissements en promotion longs métrages documentaires CEPD</t>
  </si>
  <si>
    <t>Investissements en promotion autres formats québécois</t>
  </si>
  <si>
    <t>Investissements en promotion autres formats CEPD</t>
  </si>
  <si>
    <t>Films québécois</t>
  </si>
  <si>
    <t>Tous les films présentés (incl. films États-Unis)</t>
  </si>
  <si>
    <t xml:space="preserve">Revenus d’exploitation de l’organisme liés au cinéma (billetterie, cartes de membre, abonnements) </t>
  </si>
  <si>
    <t>Programme d'aide à la promotion et à la diffusion</t>
  </si>
  <si>
    <t>Volet 1A - Aide annuelle à l'entreprise (Organismes de diffusion et de programmation)</t>
  </si>
  <si>
    <t>Salaires et honoraires liés à la programmation des activités de diffusion cinématographique</t>
  </si>
  <si>
    <t>Année 1 (2022-2023)</t>
  </si>
  <si>
    <t>Année 2 (2023-2024)</t>
  </si>
  <si>
    <t>Année 3 (2024-2025)</t>
  </si>
  <si>
    <t>Coûts réels - films de cinématographies étrangères peu diffusées</t>
  </si>
  <si>
    <t>Total des coûts - films québécois et films de cinématographies étrangères peu diffusées</t>
  </si>
  <si>
    <t>Veuillez fournir les détails des films québécois et films de cinématographies étrangères peu diffusées uniquement</t>
  </si>
  <si>
    <t>Est-ce qu'une activité de développement de publics en lien avec ce film a été réalisée grâce au soutien de la SODEC? Si oui, combien avez-vous investi?</t>
  </si>
  <si>
    <t>Films de cinématographies étrangères peu diffusées</t>
  </si>
  <si>
    <t>Investissements en développement de publics (activités de médiation)</t>
  </si>
  <si>
    <t>Total des coûts réalisés par le requérant</t>
  </si>
  <si>
    <t>C- REVENUS</t>
  </si>
  <si>
    <t>D- Bilan de programmation</t>
  </si>
  <si>
    <t>Si le nombre de lignes s'avère insuffisant, veuillez fournir un document externe</t>
  </si>
  <si>
    <t xml:space="preserve">Date de programmation </t>
  </si>
  <si>
    <t xml:space="preserve">Année de remise du rapport </t>
  </si>
  <si>
    <t>Rapport de coûts finaux</t>
  </si>
  <si>
    <t>Montant d'aide reçue pouvant être attribué aux films de cinématographie étrangère peu difusées (maximum 15% du total de l'aide reçue de la SODEC au volet 1A)</t>
  </si>
  <si>
    <t xml:space="preserve">Conditions à respecter selon les barèmes et limites de l'aide financière : </t>
  </si>
  <si>
    <t>Condition 1 :</t>
  </si>
  <si>
    <t>oui/non</t>
  </si>
  <si>
    <t xml:space="preserve">Si non, montant de l'aide à réévaluer selon les normes du programme avant de procéder au deuxième versement. </t>
  </si>
  <si>
    <t xml:space="preserve">Condition 2 : </t>
  </si>
  <si>
    <t>Ou</t>
  </si>
  <si>
    <t>Si ces deux conditions sont respectées, on peut procéder au dernier versement.</t>
  </si>
  <si>
    <t>Montant du désengagement/recouvrement si il y a lieu</t>
  </si>
  <si>
    <r>
      <rPr>
        <sz val="11"/>
        <color theme="1"/>
        <rFont val="Calibri"/>
        <family val="2"/>
        <scheme val="minor"/>
      </rPr>
      <t>Est-ce que le montant dépensé par le requérant est au moins égal au double de l'aide octroyée par la SODEC?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(la case D38 doit être égale ou supérieure au double de case D40)</t>
    </r>
  </si>
  <si>
    <r>
      <t>Si oui, est-ce que le montant dépensé par le requérant sur ses films québécois est au moins égal au double de l'aide octroyée par la SODEC?</t>
    </r>
    <r>
      <rPr>
        <i/>
        <sz val="10"/>
        <color theme="1"/>
        <rFont val="Calibri"/>
        <family val="2"/>
        <scheme val="minor"/>
      </rPr>
      <t xml:space="preserve"> (la case D36 est-elle égale ou supérieure au double de la case D40?)</t>
    </r>
  </si>
  <si>
    <r>
      <t>Si non, est-ce que le montant maximal pouvant être dépensé en CEPD (case D42) permet d'atteindre le montant maximal de l'aide reçue?</t>
    </r>
    <r>
      <rPr>
        <sz val="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(case D42 + D36 = ou supérieur au double de la case D40) </t>
    </r>
  </si>
  <si>
    <t>dernière mise à jour du Gabarit : 14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</si>
</sst>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$&quot;_);[Red]\(#,##0\ &quot;$&quot;\)"/>
    <numFmt numFmtId="164" formatCode="#,##0\ &quot;$&quot;"/>
    <numFmt numFmtId="165" formatCode="0.0%"/>
    <numFmt numFmtId="166" formatCode="#,##0.00\ &quot;$&quot;"/>
    <numFmt numFmtId="167" formatCode="#,##0\ [$$-C0C]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5" borderId="0" xfId="0" applyFill="1"/>
    <xf numFmtId="0" fontId="3" fillId="5" borderId="0" xfId="0" applyFont="1" applyFill="1" applyAlignment="1">
      <alignment horizontal="right"/>
    </xf>
    <xf numFmtId="0" fontId="14" fillId="5" borderId="0" xfId="0" applyFont="1" applyFill="1"/>
    <xf numFmtId="0" fontId="9" fillId="5" borderId="0" xfId="0" applyFont="1" applyFill="1"/>
    <xf numFmtId="0" fontId="4" fillId="5" borderId="0" xfId="0" applyFont="1" applyFill="1"/>
    <xf numFmtId="0" fontId="12" fillId="5" borderId="0" xfId="0" applyFont="1" applyFill="1" applyAlignment="1">
      <alignment horizontal="right"/>
    </xf>
    <xf numFmtId="0" fontId="3" fillId="5" borderId="0" xfId="0" applyFont="1" applyFill="1"/>
    <xf numFmtId="0" fontId="1" fillId="5" borderId="0" xfId="0" applyFont="1" applyFill="1"/>
    <xf numFmtId="0" fontId="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0" fillId="2" borderId="4" xfId="0" applyNumberForma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/>
    </xf>
    <xf numFmtId="0" fontId="8" fillId="5" borderId="0" xfId="0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horizontal="right" vertical="center" wrapText="1"/>
    </xf>
    <xf numFmtId="165" fontId="8" fillId="5" borderId="0" xfId="0" applyNumberFormat="1" applyFont="1" applyFill="1" applyAlignment="1">
      <alignment horizontal="center"/>
    </xf>
    <xf numFmtId="9" fontId="8" fillId="5" borderId="0" xfId="0" applyNumberFormat="1" applyFont="1" applyFill="1" applyAlignment="1">
      <alignment horizontal="center"/>
    </xf>
    <xf numFmtId="0" fontId="13" fillId="5" borderId="0" xfId="0" applyFont="1" applyFill="1"/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1" fontId="2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1" fontId="0" fillId="5" borderId="0" xfId="0" applyNumberFormat="1" applyFill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0" fontId="0" fillId="2" borderId="13" xfId="0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0" fillId="2" borderId="5" xfId="0" applyFill="1" applyBorder="1"/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7" xfId="0" applyFill="1" applyBorder="1"/>
    <xf numFmtId="9" fontId="2" fillId="2" borderId="14" xfId="0" applyNumberFormat="1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0" fillId="2" borderId="8" xfId="0" applyFill="1" applyBorder="1"/>
    <xf numFmtId="164" fontId="2" fillId="2" borderId="8" xfId="0" applyNumberFormat="1" applyFont="1" applyFill="1" applyBorder="1" applyAlignment="1">
      <alignment horizontal="center"/>
    </xf>
    <xf numFmtId="0" fontId="0" fillId="2" borderId="15" xfId="0" applyFill="1" applyBorder="1"/>
    <xf numFmtId="0" fontId="2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5" borderId="8" xfId="0" applyFill="1" applyBorder="1"/>
    <xf numFmtId="164" fontId="0" fillId="5" borderId="3" xfId="0" applyNumberFormat="1" applyFill="1" applyBorder="1" applyAlignment="1" applyProtection="1">
      <alignment horizontal="center" vertical="center"/>
      <protection locked="0"/>
    </xf>
    <xf numFmtId="1" fontId="0" fillId="5" borderId="3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left"/>
      <protection locked="0"/>
    </xf>
    <xf numFmtId="3" fontId="0" fillId="5" borderId="3" xfId="0" applyNumberFormat="1" applyFill="1" applyBorder="1" applyAlignment="1" applyProtection="1">
      <alignment horizontal="right"/>
      <protection locked="0"/>
    </xf>
    <xf numFmtId="164" fontId="0" fillId="5" borderId="3" xfId="0" applyNumberFormat="1" applyFill="1" applyBorder="1" applyAlignment="1" applyProtection="1">
      <alignment horizontal="right"/>
      <protection locked="0"/>
    </xf>
    <xf numFmtId="166" fontId="0" fillId="5" borderId="3" xfId="0" applyNumberFormat="1" applyFill="1" applyBorder="1" applyAlignment="1" applyProtection="1">
      <alignment horizontal="right"/>
      <protection locked="0"/>
    </xf>
    <xf numFmtId="3" fontId="0" fillId="5" borderId="9" xfId="0" applyNumberFormat="1" applyFill="1" applyBorder="1" applyAlignment="1" applyProtection="1">
      <alignment horizontal="right"/>
      <protection locked="0"/>
    </xf>
    <xf numFmtId="166" fontId="0" fillId="5" borderId="9" xfId="0" applyNumberFormat="1" applyFill="1" applyBorder="1" applyAlignment="1" applyProtection="1">
      <alignment horizontal="right"/>
      <protection locked="0"/>
    </xf>
    <xf numFmtId="3" fontId="2" fillId="5" borderId="3" xfId="0" applyNumberFormat="1" applyFont="1" applyFill="1" applyBorder="1" applyAlignment="1" applyProtection="1">
      <alignment horizontal="center" vertical="center"/>
      <protection locked="0"/>
    </xf>
    <xf numFmtId="167" fontId="12" fillId="5" borderId="3" xfId="0" applyNumberFormat="1" applyFont="1" applyFill="1" applyBorder="1" applyAlignment="1" applyProtection="1">
      <alignment horizontal="right" vertical="center"/>
      <protection locked="0"/>
    </xf>
    <xf numFmtId="167" fontId="12" fillId="5" borderId="2" xfId="0" applyNumberFormat="1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9" fillId="5" borderId="0" xfId="0" applyFont="1" applyFill="1" applyAlignment="1">
      <alignment horizontal="left" vertical="center"/>
    </xf>
    <xf numFmtId="14" fontId="0" fillId="5" borderId="3" xfId="0" applyNumberFormat="1" applyFill="1" applyBorder="1" applyAlignment="1" applyProtection="1">
      <alignment horizontal="center"/>
      <protection locked="0"/>
    </xf>
    <xf numFmtId="14" fontId="0" fillId="5" borderId="3" xfId="0" applyNumberFormat="1" applyFill="1" applyBorder="1" applyProtection="1">
      <protection locked="0"/>
    </xf>
    <xf numFmtId="0" fontId="16" fillId="5" borderId="0" xfId="0" applyFont="1" applyFill="1"/>
    <xf numFmtId="0" fontId="17" fillId="6" borderId="0" xfId="0" applyFont="1" applyFill="1"/>
    <xf numFmtId="0" fontId="0" fillId="7" borderId="14" xfId="0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6" fontId="18" fillId="7" borderId="0" xfId="0" applyNumberFormat="1" applyFont="1" applyFill="1" applyAlignment="1">
      <alignment horizontal="center" vertical="center"/>
    </xf>
    <xf numFmtId="6" fontId="18" fillId="7" borderId="7" xfId="0" applyNumberFormat="1" applyFont="1" applyFill="1" applyBorder="1" applyAlignment="1">
      <alignment horizontal="center" vertical="center"/>
    </xf>
    <xf numFmtId="0" fontId="0" fillId="7" borderId="18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6" fontId="18" fillId="7" borderId="1" xfId="0" applyNumberFormat="1" applyFont="1" applyFill="1" applyBorder="1" applyAlignment="1">
      <alignment horizontal="center" vertical="center"/>
    </xf>
    <xf numFmtId="6" fontId="18" fillId="7" borderId="19" xfId="0" applyNumberFormat="1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left" vertical="center" wrapText="1"/>
    </xf>
    <xf numFmtId="0" fontId="19" fillId="7" borderId="0" xfId="0" applyFont="1" applyFill="1" applyAlignment="1">
      <alignment horizontal="left" vertical="center" wrapText="1"/>
    </xf>
    <xf numFmtId="0" fontId="9" fillId="7" borderId="14" xfId="0" applyFont="1" applyFill="1" applyBorder="1" applyAlignment="1">
      <alignment horizontal="left" wrapText="1"/>
    </xf>
    <xf numFmtId="0" fontId="9" fillId="7" borderId="0" xfId="0" applyFont="1" applyFill="1" applyAlignment="1">
      <alignment horizontal="left" wrapText="1"/>
    </xf>
    <xf numFmtId="0" fontId="0" fillId="7" borderId="20" xfId="0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 vertical="center" wrapText="1"/>
    </xf>
    <xf numFmtId="6" fontId="18" fillId="7" borderId="22" xfId="0" applyNumberFormat="1" applyFont="1" applyFill="1" applyBorder="1" applyAlignment="1">
      <alignment horizontal="center" vertical="center"/>
    </xf>
    <xf numFmtId="6" fontId="18" fillId="7" borderId="23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9" fontId="18" fillId="7" borderId="13" xfId="0" applyNumberFormat="1" applyFont="1" applyFill="1" applyBorder="1" applyAlignment="1">
      <alignment horizontal="center" vertical="center"/>
    </xf>
    <xf numFmtId="9" fontId="18" fillId="7" borderId="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9" fontId="18" fillId="7" borderId="0" xfId="0" applyNumberFormat="1" applyFont="1" applyFill="1" applyAlignment="1">
      <alignment horizontal="center" vertical="center" wrapText="1"/>
    </xf>
    <xf numFmtId="9" fontId="18" fillId="7" borderId="7" xfId="0" applyNumberFormat="1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left" vertical="center" wrapText="1"/>
    </xf>
    <xf numFmtId="9" fontId="18" fillId="7" borderId="1" xfId="0" applyNumberFormat="1" applyFont="1" applyFill="1" applyBorder="1" applyAlignment="1">
      <alignment horizontal="center" vertical="center" wrapText="1"/>
    </xf>
    <xf numFmtId="9" fontId="18" fillId="7" borderId="19" xfId="0" applyNumberFormat="1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left" vertical="center" wrapText="1"/>
    </xf>
    <xf numFmtId="6" fontId="18" fillId="7" borderId="0" xfId="0" applyNumberFormat="1" applyFont="1" applyFill="1" applyAlignment="1">
      <alignment horizontal="center" vertical="center"/>
    </xf>
    <xf numFmtId="6" fontId="18" fillId="7" borderId="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left"/>
      <protection locked="0"/>
    </xf>
    <xf numFmtId="0" fontId="1" fillId="5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2" xfId="0" applyNumberFormat="1" applyFill="1" applyBorder="1" applyAlignment="1" applyProtection="1">
      <alignment horizontal="center" vertical="center"/>
      <protection locked="0"/>
    </xf>
    <xf numFmtId="0" fontId="17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1002595</xdr:colOff>
      <xdr:row>3</xdr:row>
      <xdr:rowOff>10704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13AC34-CA15-42DA-B4AE-79FBD44D0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6445" cy="706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decgouvqcca.sharepoint.com/sites/Actualisationdesprogrammes/Documents%20partages/Promo%20diff%20cin&#233;ma/Nouveau%20programme/Organisation%20des%20travaux/Documents-gabarits/Formulaires/Gabarit_Salles_Cin&#233;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ppel_Salles"/>
      <sheetName val="Report_Analyse"/>
      <sheetName val="Paramètre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Abitibi-Témiscamingue</v>
          </cell>
          <cell r="C2">
            <v>1</v>
          </cell>
          <cell r="D2" t="str">
            <v>Oui</v>
          </cell>
        </row>
        <row r="3">
          <cell r="B3" t="str">
            <v>Bas-Saint-Laurent</v>
          </cell>
          <cell r="C3">
            <v>2</v>
          </cell>
          <cell r="D3" t="str">
            <v>Non</v>
          </cell>
        </row>
        <row r="4">
          <cell r="B4" t="str">
            <v>Capitale-Nationale</v>
          </cell>
          <cell r="C4">
            <v>3</v>
          </cell>
        </row>
        <row r="5">
          <cell r="B5" t="str">
            <v>Centre-du-Québec</v>
          </cell>
          <cell r="C5">
            <v>4</v>
          </cell>
        </row>
        <row r="6">
          <cell r="B6" t="str">
            <v>Chaudière-Appalaches</v>
          </cell>
          <cell r="C6">
            <v>5</v>
          </cell>
        </row>
        <row r="7">
          <cell r="B7" t="str">
            <v>Côte-Nord</v>
          </cell>
          <cell r="C7">
            <v>6</v>
          </cell>
        </row>
        <row r="8">
          <cell r="B8" t="str">
            <v>Estrie</v>
          </cell>
          <cell r="C8">
            <v>7</v>
          </cell>
        </row>
        <row r="9">
          <cell r="B9" t="str">
            <v>Gaspésie–Îles-de-la-Madeleine</v>
          </cell>
          <cell r="C9">
            <v>8</v>
          </cell>
        </row>
        <row r="10">
          <cell r="B10" t="str">
            <v>Lanaudière</v>
          </cell>
          <cell r="C10">
            <v>9</v>
          </cell>
        </row>
        <row r="11">
          <cell r="B11" t="str">
            <v>Laurentides</v>
          </cell>
          <cell r="C11">
            <v>10</v>
          </cell>
        </row>
        <row r="12">
          <cell r="B12" t="str">
            <v>Laval</v>
          </cell>
          <cell r="C12">
            <v>11</v>
          </cell>
        </row>
        <row r="13">
          <cell r="B13" t="str">
            <v>Mauricie</v>
          </cell>
          <cell r="C13">
            <v>12</v>
          </cell>
        </row>
        <row r="14">
          <cell r="B14" t="str">
            <v>Montérégie</v>
          </cell>
          <cell r="C14">
            <v>13</v>
          </cell>
        </row>
        <row r="15">
          <cell r="B15" t="str">
            <v>Montréal</v>
          </cell>
          <cell r="C15">
            <v>14</v>
          </cell>
        </row>
        <row r="16">
          <cell r="B16" t="str">
            <v>Nord-du-Québec</v>
          </cell>
          <cell r="C16">
            <v>15</v>
          </cell>
        </row>
        <row r="17">
          <cell r="B17" t="str">
            <v>Outaouais</v>
          </cell>
          <cell r="C17">
            <v>16</v>
          </cell>
        </row>
        <row r="18">
          <cell r="B18" t="str">
            <v>Saguenay-Lac-Saint-Jean</v>
          </cell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>
            <v>23</v>
          </cell>
        </row>
        <row r="25">
          <cell r="C25">
            <v>24</v>
          </cell>
        </row>
        <row r="26">
          <cell r="C26">
            <v>25</v>
          </cell>
        </row>
        <row r="27">
          <cell r="C27">
            <v>26</v>
          </cell>
        </row>
        <row r="28">
          <cell r="C28">
            <v>27</v>
          </cell>
        </row>
        <row r="29">
          <cell r="C29">
            <v>28</v>
          </cell>
        </row>
        <row r="30">
          <cell r="C30">
            <v>29</v>
          </cell>
        </row>
        <row r="31">
          <cell r="C31">
            <v>30</v>
          </cell>
        </row>
        <row r="32">
          <cell r="C32">
            <v>31</v>
          </cell>
        </row>
        <row r="33">
          <cell r="C33">
            <v>32</v>
          </cell>
        </row>
        <row r="34">
          <cell r="C34">
            <v>33</v>
          </cell>
        </row>
        <row r="35">
          <cell r="C35">
            <v>34</v>
          </cell>
        </row>
        <row r="36">
          <cell r="C36">
            <v>35</v>
          </cell>
        </row>
        <row r="37">
          <cell r="C37">
            <v>36</v>
          </cell>
        </row>
        <row r="38">
          <cell r="C38">
            <v>37</v>
          </cell>
        </row>
        <row r="39">
          <cell r="C39">
            <v>38</v>
          </cell>
        </row>
        <row r="40">
          <cell r="C40">
            <v>39</v>
          </cell>
        </row>
        <row r="41">
          <cell r="C41">
            <v>40</v>
          </cell>
        </row>
        <row r="42">
          <cell r="C42">
            <v>41</v>
          </cell>
        </row>
        <row r="43">
          <cell r="C43">
            <v>42</v>
          </cell>
        </row>
        <row r="44">
          <cell r="C44">
            <v>43</v>
          </cell>
        </row>
        <row r="45">
          <cell r="C45">
            <v>44</v>
          </cell>
        </row>
        <row r="46">
          <cell r="C46">
            <v>45</v>
          </cell>
        </row>
        <row r="47">
          <cell r="C47">
            <v>46</v>
          </cell>
        </row>
        <row r="48">
          <cell r="C48">
            <v>47</v>
          </cell>
        </row>
        <row r="49">
          <cell r="C49">
            <v>48</v>
          </cell>
        </row>
        <row r="50">
          <cell r="C50">
            <v>49</v>
          </cell>
        </row>
        <row r="51">
          <cell r="C51">
            <v>50</v>
          </cell>
        </row>
        <row r="52">
          <cell r="C52">
            <v>51</v>
          </cell>
        </row>
        <row r="53">
          <cell r="C53">
            <v>52</v>
          </cell>
        </row>
        <row r="54">
          <cell r="C54">
            <v>53</v>
          </cell>
        </row>
        <row r="55">
          <cell r="C55">
            <v>54</v>
          </cell>
        </row>
        <row r="56">
          <cell r="C56">
            <v>55</v>
          </cell>
        </row>
        <row r="57">
          <cell r="C57">
            <v>56</v>
          </cell>
        </row>
        <row r="58">
          <cell r="C58">
            <v>57</v>
          </cell>
        </row>
        <row r="59">
          <cell r="C59">
            <v>58</v>
          </cell>
        </row>
        <row r="60">
          <cell r="C60">
            <v>59</v>
          </cell>
        </row>
        <row r="61">
          <cell r="C61">
            <v>60</v>
          </cell>
        </row>
        <row r="62">
          <cell r="C62">
            <v>61</v>
          </cell>
        </row>
        <row r="63">
          <cell r="C63">
            <v>62</v>
          </cell>
        </row>
        <row r="64">
          <cell r="C64">
            <v>63</v>
          </cell>
        </row>
        <row r="65">
          <cell r="C65">
            <v>64</v>
          </cell>
        </row>
        <row r="66">
          <cell r="C66">
            <v>65</v>
          </cell>
        </row>
        <row r="67">
          <cell r="C67">
            <v>66</v>
          </cell>
        </row>
        <row r="68">
          <cell r="C68">
            <v>67</v>
          </cell>
        </row>
        <row r="69">
          <cell r="C69">
            <v>68</v>
          </cell>
        </row>
        <row r="70">
          <cell r="C70">
            <v>69</v>
          </cell>
        </row>
        <row r="71">
          <cell r="C71">
            <v>70</v>
          </cell>
        </row>
        <row r="72">
          <cell r="C72">
            <v>71</v>
          </cell>
        </row>
        <row r="73">
          <cell r="C73">
            <v>72</v>
          </cell>
        </row>
        <row r="74">
          <cell r="C74">
            <v>73</v>
          </cell>
        </row>
        <row r="75">
          <cell r="C75">
            <v>74</v>
          </cell>
        </row>
        <row r="76">
          <cell r="C76">
            <v>75</v>
          </cell>
        </row>
        <row r="77">
          <cell r="C77">
            <v>76</v>
          </cell>
        </row>
        <row r="78">
          <cell r="C78">
            <v>77</v>
          </cell>
        </row>
        <row r="79">
          <cell r="C79">
            <v>78</v>
          </cell>
        </row>
        <row r="80">
          <cell r="C80">
            <v>79</v>
          </cell>
        </row>
        <row r="81">
          <cell r="C81">
            <v>80</v>
          </cell>
        </row>
        <row r="82">
          <cell r="C82">
            <v>81</v>
          </cell>
        </row>
        <row r="83">
          <cell r="C83">
            <v>82</v>
          </cell>
        </row>
        <row r="84">
          <cell r="C84">
            <v>83</v>
          </cell>
        </row>
        <row r="85">
          <cell r="C85">
            <v>84</v>
          </cell>
        </row>
        <row r="86">
          <cell r="C86">
            <v>85</v>
          </cell>
        </row>
        <row r="87">
          <cell r="C87">
            <v>86</v>
          </cell>
        </row>
        <row r="88">
          <cell r="C88">
            <v>87</v>
          </cell>
        </row>
        <row r="89">
          <cell r="C89">
            <v>88</v>
          </cell>
        </row>
        <row r="90">
          <cell r="C90">
            <v>89</v>
          </cell>
        </row>
        <row r="91">
          <cell r="C91">
            <v>90</v>
          </cell>
        </row>
        <row r="92">
          <cell r="C92">
            <v>91</v>
          </cell>
        </row>
        <row r="93">
          <cell r="C93">
            <v>92</v>
          </cell>
        </row>
        <row r="94">
          <cell r="C94">
            <v>93</v>
          </cell>
        </row>
        <row r="95">
          <cell r="C95">
            <v>94</v>
          </cell>
        </row>
        <row r="96">
          <cell r="C96">
            <v>95</v>
          </cell>
        </row>
        <row r="97">
          <cell r="C97">
            <v>96</v>
          </cell>
        </row>
        <row r="98">
          <cell r="C98">
            <v>97</v>
          </cell>
        </row>
        <row r="99">
          <cell r="C99">
            <v>98</v>
          </cell>
        </row>
        <row r="100">
          <cell r="C100">
            <v>99</v>
          </cell>
        </row>
        <row r="101">
          <cell r="C10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6858-1382-46AF-9389-2B1951376413}">
  <sheetPr codeName="Feuil1">
    <tabColor theme="5"/>
    <pageSetUpPr fitToPage="1"/>
  </sheetPr>
  <dimension ref="A2:V234"/>
  <sheetViews>
    <sheetView tabSelected="1" zoomScaleNormal="100" workbookViewId="0">
      <selection activeCell="D7" sqref="D7:E7"/>
    </sheetView>
  </sheetViews>
  <sheetFormatPr baseColWidth="10" defaultColWidth="11.44140625" defaultRowHeight="14.4" x14ac:dyDescent="0.3"/>
  <cols>
    <col min="1" max="1" width="4.88671875" style="1" customWidth="1"/>
    <col min="2" max="2" width="20.5546875" style="1" customWidth="1"/>
    <col min="3" max="3" width="51.88671875" style="1" customWidth="1"/>
    <col min="4" max="4" width="19.6640625" style="1" customWidth="1"/>
    <col min="5" max="5" width="20.6640625" style="1" customWidth="1"/>
    <col min="6" max="6" width="18.5546875" style="1" customWidth="1"/>
    <col min="7" max="7" width="17.33203125" style="1" customWidth="1"/>
    <col min="8" max="8" width="63.6640625" style="1" customWidth="1"/>
    <col min="9" max="9" width="11.44140625" style="1"/>
    <col min="10" max="10" width="27.88671875" style="1" customWidth="1"/>
    <col min="11" max="11" width="25.44140625" style="1" customWidth="1"/>
    <col min="12" max="12" width="25.33203125" style="1" customWidth="1"/>
    <col min="13" max="13" width="11.44140625" style="1" hidden="1" customWidth="1"/>
    <col min="14" max="16384" width="11.44140625" style="1"/>
  </cols>
  <sheetData>
    <row r="2" spans="1:11" ht="18" x14ac:dyDescent="0.35">
      <c r="C2" s="92" t="s">
        <v>63</v>
      </c>
      <c r="K2" s="2"/>
    </row>
    <row r="3" spans="1:11" ht="21" x14ac:dyDescent="0.4">
      <c r="A3" s="3"/>
      <c r="C3" s="93" t="s">
        <v>64</v>
      </c>
      <c r="K3" s="2"/>
    </row>
    <row r="4" spans="1:11" s="4" customFormat="1" ht="17.399999999999999" x14ac:dyDescent="0.35">
      <c r="B4" s="5"/>
      <c r="D4" s="146" t="s">
        <v>81</v>
      </c>
      <c r="E4" s="146"/>
      <c r="F4" s="99"/>
      <c r="G4" s="99"/>
      <c r="K4" s="6"/>
    </row>
    <row r="5" spans="1:11" ht="18" x14ac:dyDescent="0.35">
      <c r="A5" s="7" t="s">
        <v>0</v>
      </c>
      <c r="D5" s="98" t="s">
        <v>94</v>
      </c>
    </row>
    <row r="7" spans="1:11" x14ac:dyDescent="0.3">
      <c r="B7" s="1" t="s">
        <v>1</v>
      </c>
      <c r="D7" s="140"/>
      <c r="E7" s="141"/>
    </row>
    <row r="9" spans="1:11" x14ac:dyDescent="0.3">
      <c r="B9" s="1" t="s">
        <v>2</v>
      </c>
      <c r="D9" s="140"/>
      <c r="E9" s="141"/>
    </row>
    <row r="11" spans="1:11" x14ac:dyDescent="0.3">
      <c r="B11" s="1" t="s">
        <v>80</v>
      </c>
      <c r="D11" s="97"/>
      <c r="G11" s="8"/>
    </row>
    <row r="13" spans="1:11" ht="18" x14ac:dyDescent="0.35">
      <c r="A13" s="7" t="s">
        <v>3</v>
      </c>
      <c r="B13" s="7"/>
    </row>
    <row r="14" spans="1:11" ht="18" x14ac:dyDescent="0.35">
      <c r="A14" s="7"/>
      <c r="B14" s="136" t="s">
        <v>4</v>
      </c>
      <c r="C14" s="136"/>
    </row>
    <row r="15" spans="1:11" ht="43.95" customHeight="1" thickBot="1" x14ac:dyDescent="0.35">
      <c r="B15" s="136"/>
      <c r="C15" s="136"/>
      <c r="D15" s="9" t="s">
        <v>5</v>
      </c>
      <c r="E15" s="10" t="s">
        <v>69</v>
      </c>
      <c r="G15" s="11"/>
    </row>
    <row r="16" spans="1:11" ht="16.95" customHeight="1" thickBot="1" x14ac:dyDescent="0.35">
      <c r="B16" s="137" t="s">
        <v>6</v>
      </c>
      <c r="C16" s="137"/>
      <c r="D16" s="12">
        <f>SUM(D18:D23)</f>
        <v>0</v>
      </c>
      <c r="E16" s="12">
        <f>SUM(E18:E23)</f>
        <v>0</v>
      </c>
      <c r="F16" s="13"/>
      <c r="G16" s="14"/>
      <c r="H16" s="13"/>
      <c r="I16" s="13"/>
      <c r="J16" s="8"/>
    </row>
    <row r="17" spans="2:10" ht="16.95" customHeight="1" x14ac:dyDescent="0.3">
      <c r="B17" s="15" t="s">
        <v>7</v>
      </c>
      <c r="F17" s="16"/>
      <c r="H17" s="8"/>
      <c r="I17" s="16"/>
      <c r="J17" s="8"/>
    </row>
    <row r="18" spans="2:10" ht="27.6" x14ac:dyDescent="0.3">
      <c r="B18" s="17"/>
      <c r="C18" s="18" t="s">
        <v>8</v>
      </c>
      <c r="D18" s="80"/>
      <c r="E18" s="80"/>
      <c r="F18" s="16"/>
      <c r="H18" s="8"/>
      <c r="I18" s="8"/>
      <c r="J18" s="8"/>
    </row>
    <row r="19" spans="2:10" x14ac:dyDescent="0.3">
      <c r="B19" s="17"/>
      <c r="C19" s="18" t="s">
        <v>9</v>
      </c>
      <c r="D19" s="80"/>
      <c r="E19" s="80"/>
    </row>
    <row r="20" spans="2:10" ht="27.6" x14ac:dyDescent="0.3">
      <c r="B20" s="17"/>
      <c r="C20" s="18" t="s">
        <v>10</v>
      </c>
      <c r="D20" s="80"/>
      <c r="E20" s="80"/>
    </row>
    <row r="21" spans="2:10" ht="27.6" x14ac:dyDescent="0.3">
      <c r="B21" s="17"/>
      <c r="C21" s="18" t="s">
        <v>11</v>
      </c>
      <c r="D21" s="80"/>
      <c r="E21" s="80"/>
    </row>
    <row r="22" spans="2:10" x14ac:dyDescent="0.3">
      <c r="B22" s="17"/>
      <c r="C22" s="18" t="s">
        <v>12</v>
      </c>
      <c r="D22" s="80"/>
      <c r="E22" s="80"/>
    </row>
    <row r="23" spans="2:10" x14ac:dyDescent="0.3">
      <c r="C23" s="19" t="s">
        <v>13</v>
      </c>
      <c r="D23" s="80"/>
      <c r="E23" s="80"/>
    </row>
    <row r="24" spans="2:10" ht="15" thickBot="1" x14ac:dyDescent="0.35">
      <c r="B24" s="20"/>
    </row>
    <row r="25" spans="2:10" ht="15" thickBot="1" x14ac:dyDescent="0.35">
      <c r="B25" s="137" t="s">
        <v>74</v>
      </c>
      <c r="C25" s="137"/>
      <c r="D25" s="12">
        <f>SUM(D27:D28)</f>
        <v>0</v>
      </c>
      <c r="E25" s="12">
        <f>SUM(E27:E28)</f>
        <v>0</v>
      </c>
      <c r="F25" s="8"/>
      <c r="G25" s="14"/>
      <c r="H25" s="8"/>
      <c r="I25" s="8"/>
      <c r="J25" s="8"/>
    </row>
    <row r="26" spans="2:10" x14ac:dyDescent="0.3">
      <c r="B26" s="15" t="s">
        <v>7</v>
      </c>
      <c r="C26" s="4"/>
      <c r="I26" s="8"/>
      <c r="J26" s="8"/>
    </row>
    <row r="27" spans="2:10" ht="41.4" x14ac:dyDescent="0.3">
      <c r="B27" s="19"/>
      <c r="C27" s="19" t="s">
        <v>14</v>
      </c>
      <c r="D27" s="80"/>
      <c r="E27" s="80"/>
    </row>
    <row r="28" spans="2:10" ht="27.6" x14ac:dyDescent="0.3">
      <c r="B28" s="21"/>
      <c r="C28" s="22" t="s">
        <v>15</v>
      </c>
      <c r="D28" s="80"/>
      <c r="E28" s="80"/>
    </row>
    <row r="29" spans="2:10" ht="15" thickBot="1" x14ac:dyDescent="0.35">
      <c r="G29" s="8"/>
      <c r="I29" s="8"/>
      <c r="J29" s="8"/>
    </row>
    <row r="30" spans="2:10" ht="16.2" customHeight="1" thickBot="1" x14ac:dyDescent="0.35">
      <c r="B30" s="137" t="s">
        <v>16</v>
      </c>
      <c r="C30" s="137"/>
      <c r="D30" s="12">
        <f>SUM(D32:D34)</f>
        <v>0</v>
      </c>
      <c r="E30" s="12">
        <f>SUM(E32:E34)</f>
        <v>0</v>
      </c>
      <c r="G30" s="14"/>
      <c r="I30" s="8"/>
      <c r="J30" s="8"/>
    </row>
    <row r="31" spans="2:10" ht="16.2" customHeight="1" x14ac:dyDescent="0.3">
      <c r="B31" s="15" t="s">
        <v>7</v>
      </c>
      <c r="G31" s="8"/>
      <c r="I31" s="8"/>
      <c r="J31" s="8"/>
    </row>
    <row r="32" spans="2:10" ht="30.6" customHeight="1" x14ac:dyDescent="0.3">
      <c r="B32" s="15"/>
      <c r="C32" s="18" t="s">
        <v>65</v>
      </c>
      <c r="D32" s="80"/>
      <c r="E32" s="80"/>
      <c r="G32" s="8"/>
      <c r="I32" s="8"/>
      <c r="J32" s="8"/>
    </row>
    <row r="33" spans="2:10" x14ac:dyDescent="0.3">
      <c r="B33" s="19"/>
      <c r="C33" s="19" t="s">
        <v>17</v>
      </c>
      <c r="D33" s="80"/>
      <c r="E33" s="80"/>
      <c r="G33" s="8"/>
      <c r="I33" s="8"/>
      <c r="J33" s="8"/>
    </row>
    <row r="34" spans="2:10" x14ac:dyDescent="0.3">
      <c r="B34" s="21"/>
      <c r="C34" s="21" t="s">
        <v>18</v>
      </c>
      <c r="D34" s="80"/>
      <c r="E34" s="80"/>
      <c r="G34" s="8"/>
      <c r="I34" s="8"/>
      <c r="J34" s="8"/>
    </row>
    <row r="35" spans="2:10" ht="15" thickBot="1" x14ac:dyDescent="0.35">
      <c r="C35" s="23"/>
      <c r="G35" s="8"/>
      <c r="I35" s="8"/>
      <c r="J35" s="8"/>
    </row>
    <row r="36" spans="2:10" ht="15" thickBot="1" x14ac:dyDescent="0.35">
      <c r="B36" s="94" t="s">
        <v>70</v>
      </c>
      <c r="C36" s="24"/>
      <c r="D36" s="25">
        <f>D16+D25+D30</f>
        <v>0</v>
      </c>
      <c r="E36" s="25">
        <f>E16+E25+E30</f>
        <v>0</v>
      </c>
      <c r="G36" s="14"/>
      <c r="I36" s="8"/>
      <c r="J36" s="8"/>
    </row>
    <row r="37" spans="2:10" ht="15" thickBot="1" x14ac:dyDescent="0.35">
      <c r="C37" s="23"/>
      <c r="G37" s="8"/>
      <c r="I37" s="8"/>
      <c r="J37" s="8"/>
    </row>
    <row r="38" spans="2:10" ht="18.600000000000001" thickBot="1" x14ac:dyDescent="0.4">
      <c r="B38" s="26" t="s">
        <v>75</v>
      </c>
      <c r="C38" s="27"/>
      <c r="D38" s="142">
        <f>D36+E36</f>
        <v>0</v>
      </c>
      <c r="E38" s="143"/>
      <c r="G38" s="14"/>
      <c r="I38" s="8"/>
      <c r="J38" s="8"/>
    </row>
    <row r="39" spans="2:10" x14ac:dyDescent="0.3">
      <c r="C39" s="28"/>
      <c r="D39" s="29"/>
      <c r="I39" s="8"/>
      <c r="J39" s="8"/>
    </row>
    <row r="40" spans="2:10" x14ac:dyDescent="0.3">
      <c r="B40" s="30"/>
      <c r="C40" s="28" t="s">
        <v>19</v>
      </c>
      <c r="D40" s="144"/>
      <c r="E40" s="145"/>
      <c r="I40" s="8"/>
      <c r="J40" s="8"/>
    </row>
    <row r="41" spans="2:10" x14ac:dyDescent="0.3">
      <c r="C41" s="28"/>
      <c r="D41" s="31"/>
    </row>
    <row r="42" spans="2:10" ht="36.75" customHeight="1" x14ac:dyDescent="0.3">
      <c r="B42" s="116" t="s">
        <v>82</v>
      </c>
      <c r="C42" s="117"/>
      <c r="D42" s="131">
        <f>D40*0.15</f>
        <v>0</v>
      </c>
      <c r="E42" s="132"/>
      <c r="F42" s="13"/>
      <c r="G42" s="14"/>
    </row>
    <row r="43" spans="2:10" x14ac:dyDescent="0.3">
      <c r="B43" s="32"/>
      <c r="C43" s="8"/>
      <c r="G43" s="8"/>
    </row>
    <row r="44" spans="2:10" ht="24" hidden="1" customHeight="1" x14ac:dyDescent="0.3">
      <c r="B44" s="118" t="s">
        <v>83</v>
      </c>
      <c r="C44" s="119"/>
      <c r="D44" s="120"/>
      <c r="E44" s="121"/>
      <c r="G44" s="8"/>
    </row>
    <row r="45" spans="2:10" ht="27.75" hidden="1" customHeight="1" x14ac:dyDescent="0.3">
      <c r="B45" s="108" t="s">
        <v>84</v>
      </c>
      <c r="C45" s="122"/>
      <c r="D45" s="123"/>
      <c r="E45" s="124"/>
      <c r="G45" s="8"/>
    </row>
    <row r="46" spans="2:10" ht="54" hidden="1" customHeight="1" x14ac:dyDescent="0.3">
      <c r="B46" s="125" t="s">
        <v>91</v>
      </c>
      <c r="C46" s="105"/>
      <c r="D46" s="126" t="s">
        <v>85</v>
      </c>
      <c r="E46" s="127"/>
      <c r="G46" s="8"/>
    </row>
    <row r="47" spans="2:10" ht="16.5" hidden="1" customHeight="1" x14ac:dyDescent="0.3">
      <c r="B47" s="128"/>
      <c r="C47" s="122"/>
      <c r="D47" s="129"/>
      <c r="E47" s="130"/>
      <c r="G47" s="8"/>
    </row>
    <row r="48" spans="2:10" ht="34.5" hidden="1" customHeight="1" x14ac:dyDescent="0.3">
      <c r="B48" s="104" t="s">
        <v>86</v>
      </c>
      <c r="C48" s="105"/>
      <c r="D48" s="106">
        <v>0</v>
      </c>
      <c r="E48" s="107"/>
      <c r="G48" s="8"/>
    </row>
    <row r="49" spans="1:22" ht="7.5" hidden="1" customHeight="1" x14ac:dyDescent="0.3">
      <c r="B49" s="100"/>
      <c r="C49" s="101"/>
      <c r="D49" s="102"/>
      <c r="E49" s="103"/>
      <c r="G49" s="8"/>
    </row>
    <row r="50" spans="1:22" ht="22.5" hidden="1" customHeight="1" x14ac:dyDescent="0.3">
      <c r="B50" s="108" t="s">
        <v>87</v>
      </c>
      <c r="C50" s="109"/>
      <c r="D50" s="102"/>
      <c r="E50" s="103"/>
      <c r="G50" s="8"/>
    </row>
    <row r="51" spans="1:22" ht="54.75" hidden="1" customHeight="1" x14ac:dyDescent="0.3">
      <c r="B51" s="104" t="s">
        <v>92</v>
      </c>
      <c r="C51" s="105"/>
      <c r="D51" s="106" t="s">
        <v>85</v>
      </c>
      <c r="E51" s="107"/>
      <c r="G51" s="8"/>
    </row>
    <row r="52" spans="1:22" ht="20.25" hidden="1" customHeight="1" x14ac:dyDescent="0.3">
      <c r="B52" s="100" t="s">
        <v>88</v>
      </c>
      <c r="C52" s="101"/>
      <c r="D52" s="102"/>
      <c r="E52" s="103"/>
      <c r="G52" s="8"/>
    </row>
    <row r="53" spans="1:22" ht="56.25" hidden="1" customHeight="1" x14ac:dyDescent="0.3">
      <c r="B53" s="104" t="s">
        <v>93</v>
      </c>
      <c r="C53" s="105"/>
      <c r="D53" s="106" t="s">
        <v>85</v>
      </c>
      <c r="E53" s="107"/>
      <c r="G53" s="8"/>
    </row>
    <row r="54" spans="1:22" ht="34.5" hidden="1" customHeight="1" x14ac:dyDescent="0.3">
      <c r="B54" s="110" t="s">
        <v>89</v>
      </c>
      <c r="C54" s="111"/>
      <c r="D54" s="102"/>
      <c r="E54" s="103"/>
      <c r="G54" s="8"/>
    </row>
    <row r="55" spans="1:22" ht="34.5" hidden="1" customHeight="1" thickBot="1" x14ac:dyDescent="0.35">
      <c r="B55" s="112" t="s">
        <v>90</v>
      </c>
      <c r="C55" s="113"/>
      <c r="D55" s="114">
        <v>0</v>
      </c>
      <c r="E55" s="115"/>
      <c r="G55" s="8"/>
    </row>
    <row r="56" spans="1:22" hidden="1" x14ac:dyDescent="0.3">
      <c r="B56" s="32"/>
      <c r="C56" s="8"/>
      <c r="G56" s="8"/>
    </row>
    <row r="57" spans="1:22" ht="29.4" customHeight="1" x14ac:dyDescent="0.35">
      <c r="A57" s="7" t="s">
        <v>76</v>
      </c>
      <c r="I57" s="48"/>
      <c r="J57" s="48"/>
    </row>
    <row r="58" spans="1:22" ht="47.4" customHeight="1" x14ac:dyDescent="0.3">
      <c r="B58" s="33"/>
      <c r="C58" s="77"/>
      <c r="D58" s="78" t="s">
        <v>60</v>
      </c>
      <c r="E58" s="78" t="s">
        <v>73</v>
      </c>
      <c r="F58" s="78" t="s">
        <v>61</v>
      </c>
      <c r="G58" s="13"/>
      <c r="I58" s="48"/>
      <c r="J58" s="48"/>
    </row>
    <row r="59" spans="1:22" ht="29.4" customHeight="1" x14ac:dyDescent="0.3">
      <c r="B59" s="138" t="s">
        <v>62</v>
      </c>
      <c r="C59" s="138"/>
      <c r="D59" s="90"/>
      <c r="E59" s="90"/>
      <c r="F59" s="91"/>
      <c r="G59" s="13"/>
      <c r="I59" s="48"/>
      <c r="J59" s="48"/>
    </row>
    <row r="60" spans="1:22" x14ac:dyDescent="0.3">
      <c r="B60" s="32"/>
      <c r="C60" s="8"/>
      <c r="G60" s="8"/>
    </row>
    <row r="61" spans="1:22" ht="15.6" customHeight="1" x14ac:dyDescent="0.35">
      <c r="A61" s="7" t="s">
        <v>77</v>
      </c>
      <c r="B61" s="7"/>
      <c r="C61" s="33"/>
      <c r="D61" s="34"/>
      <c r="E61" s="34"/>
      <c r="F61" s="35"/>
      <c r="G61" s="13"/>
      <c r="J61" s="16"/>
      <c r="K61" s="16"/>
    </row>
    <row r="62" spans="1:22" ht="15.6" customHeight="1" x14ac:dyDescent="0.35">
      <c r="A62" s="7"/>
      <c r="B62" s="33"/>
      <c r="C62" s="33"/>
      <c r="D62" s="34"/>
      <c r="E62" s="34"/>
      <c r="F62" s="35"/>
      <c r="G62" s="13"/>
      <c r="J62" s="16"/>
      <c r="K62" s="16"/>
    </row>
    <row r="63" spans="1:22" ht="15.6" customHeight="1" x14ac:dyDescent="0.35">
      <c r="A63" s="7"/>
      <c r="B63" s="36" t="s">
        <v>71</v>
      </c>
      <c r="C63" s="36"/>
      <c r="D63" s="36"/>
      <c r="E63" s="7"/>
      <c r="F63" s="7"/>
      <c r="G63" s="8"/>
      <c r="I63" s="4"/>
    </row>
    <row r="64" spans="1:22" ht="100.2" customHeight="1" x14ac:dyDescent="0.35">
      <c r="A64" s="7"/>
      <c r="B64" s="135" t="s">
        <v>20</v>
      </c>
      <c r="C64" s="135"/>
      <c r="D64" s="37" t="s">
        <v>21</v>
      </c>
      <c r="E64" s="37" t="s">
        <v>79</v>
      </c>
      <c r="F64" s="37" t="s">
        <v>22</v>
      </c>
      <c r="G64" s="37" t="s">
        <v>23</v>
      </c>
      <c r="H64" s="37" t="s">
        <v>24</v>
      </c>
      <c r="I64" s="38" t="s">
        <v>25</v>
      </c>
      <c r="J64" s="38" t="s">
        <v>26</v>
      </c>
      <c r="K64" s="39" t="s">
        <v>27</v>
      </c>
      <c r="L64" s="38" t="s">
        <v>72</v>
      </c>
      <c r="M64" s="134"/>
      <c r="N64" s="134"/>
      <c r="O64" s="134"/>
      <c r="P64" s="134"/>
      <c r="Q64" s="134"/>
      <c r="R64" s="134"/>
      <c r="S64" s="134"/>
      <c r="T64" s="134"/>
      <c r="U64" s="134"/>
      <c r="V64" s="134"/>
    </row>
    <row r="65" spans="1:13" ht="15.6" customHeight="1" x14ac:dyDescent="0.3">
      <c r="A65" s="1">
        <v>1</v>
      </c>
      <c r="B65" s="133"/>
      <c r="C65" s="133"/>
      <c r="D65" s="81"/>
      <c r="E65" s="96"/>
      <c r="F65" s="82"/>
      <c r="G65" s="82" t="s">
        <v>28</v>
      </c>
      <c r="H65" s="83" t="s">
        <v>28</v>
      </c>
      <c r="I65" s="84"/>
      <c r="J65" s="84"/>
      <c r="K65" s="85"/>
      <c r="L65" s="85"/>
      <c r="M65" s="8"/>
    </row>
    <row r="66" spans="1:13" ht="15.6" customHeight="1" x14ac:dyDescent="0.3">
      <c r="A66" s="1">
        <v>2</v>
      </c>
      <c r="B66" s="133"/>
      <c r="C66" s="133"/>
      <c r="D66" s="81"/>
      <c r="E66" s="96"/>
      <c r="F66" s="82"/>
      <c r="G66" s="82" t="s">
        <v>28</v>
      </c>
      <c r="H66" s="83" t="s">
        <v>28</v>
      </c>
      <c r="I66" s="84"/>
      <c r="J66" s="84"/>
      <c r="K66" s="86"/>
      <c r="L66" s="86"/>
      <c r="M66" s="40" t="s">
        <v>29</v>
      </c>
    </row>
    <row r="67" spans="1:13" ht="15.6" customHeight="1" x14ac:dyDescent="0.3">
      <c r="A67" s="1">
        <v>3</v>
      </c>
      <c r="B67" s="133"/>
      <c r="C67" s="133"/>
      <c r="D67" s="81"/>
      <c r="E67" s="96"/>
      <c r="F67" s="82"/>
      <c r="G67" s="82" t="s">
        <v>28</v>
      </c>
      <c r="H67" s="83" t="s">
        <v>28</v>
      </c>
      <c r="I67" s="84"/>
      <c r="J67" s="84"/>
      <c r="K67" s="86"/>
      <c r="L67" s="86"/>
      <c r="M67" s="41" t="s">
        <v>28</v>
      </c>
    </row>
    <row r="68" spans="1:13" ht="15.6" customHeight="1" x14ac:dyDescent="0.3">
      <c r="A68" s="1">
        <v>4</v>
      </c>
      <c r="B68" s="133"/>
      <c r="C68" s="133"/>
      <c r="D68" s="81"/>
      <c r="E68" s="96"/>
      <c r="F68" s="82"/>
      <c r="G68" s="82" t="s">
        <v>28</v>
      </c>
      <c r="H68" s="83" t="s">
        <v>28</v>
      </c>
      <c r="I68" s="84"/>
      <c r="J68" s="84"/>
      <c r="K68" s="86"/>
      <c r="L68" s="86"/>
      <c r="M68" s="42" t="s">
        <v>30</v>
      </c>
    </row>
    <row r="69" spans="1:13" ht="15.6" customHeight="1" x14ac:dyDescent="0.3">
      <c r="A69" s="1">
        <v>5</v>
      </c>
      <c r="B69" s="133"/>
      <c r="C69" s="133"/>
      <c r="D69" s="81"/>
      <c r="E69" s="96"/>
      <c r="F69" s="82"/>
      <c r="G69" s="82" t="s">
        <v>28</v>
      </c>
      <c r="H69" s="83" t="s">
        <v>28</v>
      </c>
      <c r="I69" s="84"/>
      <c r="J69" s="84"/>
      <c r="K69" s="86"/>
      <c r="L69" s="86"/>
      <c r="M69" s="42" t="s">
        <v>31</v>
      </c>
    </row>
    <row r="70" spans="1:13" ht="15.6" customHeight="1" x14ac:dyDescent="0.3">
      <c r="A70" s="1">
        <v>6</v>
      </c>
      <c r="B70" s="133"/>
      <c r="C70" s="133"/>
      <c r="D70" s="81"/>
      <c r="E70" s="96"/>
      <c r="F70" s="82"/>
      <c r="G70" s="82" t="s">
        <v>28</v>
      </c>
      <c r="H70" s="83" t="s">
        <v>28</v>
      </c>
      <c r="I70" s="84"/>
      <c r="J70" s="84"/>
      <c r="K70" s="86"/>
      <c r="L70" s="86"/>
      <c r="M70" s="42" t="s">
        <v>32</v>
      </c>
    </row>
    <row r="71" spans="1:13" ht="15.6" customHeight="1" x14ac:dyDescent="0.3">
      <c r="A71" s="1">
        <v>7</v>
      </c>
      <c r="B71" s="133"/>
      <c r="C71" s="133"/>
      <c r="D71" s="81"/>
      <c r="E71" s="96"/>
      <c r="F71" s="82"/>
      <c r="G71" s="82" t="s">
        <v>28</v>
      </c>
      <c r="H71" s="83" t="s">
        <v>28</v>
      </c>
      <c r="I71" s="84"/>
      <c r="J71" s="84"/>
      <c r="K71" s="86"/>
      <c r="L71" s="86"/>
    </row>
    <row r="72" spans="1:13" ht="15.6" customHeight="1" x14ac:dyDescent="0.3">
      <c r="A72" s="1">
        <v>8</v>
      </c>
      <c r="B72" s="133"/>
      <c r="C72" s="133"/>
      <c r="D72" s="81"/>
      <c r="E72" s="96"/>
      <c r="F72" s="82"/>
      <c r="G72" s="82" t="s">
        <v>28</v>
      </c>
      <c r="H72" s="83" t="s">
        <v>28</v>
      </c>
      <c r="I72" s="84"/>
      <c r="J72" s="84"/>
      <c r="K72" s="86"/>
      <c r="L72" s="86"/>
      <c r="M72" s="41" t="s">
        <v>28</v>
      </c>
    </row>
    <row r="73" spans="1:13" ht="15.6" customHeight="1" x14ac:dyDescent="0.3">
      <c r="A73" s="1">
        <v>9</v>
      </c>
      <c r="B73" s="133"/>
      <c r="C73" s="133"/>
      <c r="D73" s="81"/>
      <c r="E73" s="96"/>
      <c r="F73" s="82"/>
      <c r="G73" s="82" t="s">
        <v>28</v>
      </c>
      <c r="H73" s="83" t="s">
        <v>28</v>
      </c>
      <c r="I73" s="84"/>
      <c r="J73" s="84"/>
      <c r="K73" s="86"/>
      <c r="L73" s="86"/>
      <c r="M73" s="42" t="s">
        <v>33</v>
      </c>
    </row>
    <row r="74" spans="1:13" ht="15.6" customHeight="1" x14ac:dyDescent="0.3">
      <c r="A74" s="1">
        <v>10</v>
      </c>
      <c r="B74" s="133"/>
      <c r="C74" s="133"/>
      <c r="D74" s="81"/>
      <c r="E74" s="96"/>
      <c r="F74" s="82"/>
      <c r="G74" s="82" t="s">
        <v>28</v>
      </c>
      <c r="H74" s="83" t="s">
        <v>28</v>
      </c>
      <c r="I74" s="84"/>
      <c r="J74" s="84"/>
      <c r="K74" s="86"/>
      <c r="L74" s="86"/>
      <c r="M74" s="42" t="s">
        <v>34</v>
      </c>
    </row>
    <row r="75" spans="1:13" ht="15.6" customHeight="1" x14ac:dyDescent="0.3">
      <c r="A75" s="1">
        <v>11</v>
      </c>
      <c r="B75" s="133"/>
      <c r="C75" s="133"/>
      <c r="D75" s="81"/>
      <c r="E75" s="96"/>
      <c r="F75" s="82"/>
      <c r="G75" s="82" t="s">
        <v>28</v>
      </c>
      <c r="H75" s="83" t="s">
        <v>28</v>
      </c>
      <c r="I75" s="84"/>
      <c r="J75" s="84"/>
      <c r="K75" s="86"/>
      <c r="L75" s="86"/>
      <c r="M75" s="41"/>
    </row>
    <row r="76" spans="1:13" ht="15.6" customHeight="1" x14ac:dyDescent="0.3">
      <c r="A76" s="1">
        <v>12</v>
      </c>
      <c r="B76" s="133"/>
      <c r="C76" s="133"/>
      <c r="D76" s="81"/>
      <c r="E76" s="96"/>
      <c r="F76" s="82"/>
      <c r="G76" s="82" t="s">
        <v>28</v>
      </c>
      <c r="H76" s="83" t="s">
        <v>28</v>
      </c>
      <c r="I76" s="84"/>
      <c r="J76" s="84"/>
      <c r="K76" s="86"/>
      <c r="L76" s="86"/>
      <c r="M76" s="41" t="s">
        <v>28</v>
      </c>
    </row>
    <row r="77" spans="1:13" ht="15.6" customHeight="1" x14ac:dyDescent="0.3">
      <c r="A77" s="1">
        <v>13</v>
      </c>
      <c r="B77" s="133"/>
      <c r="C77" s="133"/>
      <c r="D77" s="81"/>
      <c r="E77" s="96"/>
      <c r="F77" s="82"/>
      <c r="G77" s="82" t="s">
        <v>28</v>
      </c>
      <c r="H77" s="83" t="s">
        <v>28</v>
      </c>
      <c r="I77" s="84"/>
      <c r="J77" s="84"/>
      <c r="K77" s="86"/>
      <c r="L77" s="86"/>
      <c r="M77" s="42" t="s">
        <v>66</v>
      </c>
    </row>
    <row r="78" spans="1:13" ht="15.6" customHeight="1" x14ac:dyDescent="0.3">
      <c r="A78" s="1">
        <v>14</v>
      </c>
      <c r="B78" s="133"/>
      <c r="C78" s="133"/>
      <c r="D78" s="81"/>
      <c r="E78" s="96"/>
      <c r="F78" s="82"/>
      <c r="G78" s="82" t="s">
        <v>28</v>
      </c>
      <c r="H78" s="83" t="s">
        <v>28</v>
      </c>
      <c r="I78" s="84"/>
      <c r="J78" s="84"/>
      <c r="K78" s="86"/>
      <c r="L78" s="86"/>
      <c r="M78" s="42" t="s">
        <v>67</v>
      </c>
    </row>
    <row r="79" spans="1:13" ht="15.6" customHeight="1" x14ac:dyDescent="0.3">
      <c r="A79" s="1">
        <v>15</v>
      </c>
      <c r="B79" s="133"/>
      <c r="C79" s="133"/>
      <c r="D79" s="81"/>
      <c r="E79" s="96"/>
      <c r="F79" s="82"/>
      <c r="G79" s="82" t="s">
        <v>28</v>
      </c>
      <c r="H79" s="83" t="s">
        <v>28</v>
      </c>
      <c r="I79" s="84"/>
      <c r="J79" s="84"/>
      <c r="K79" s="86"/>
      <c r="L79" s="86"/>
      <c r="M79" s="42" t="s">
        <v>68</v>
      </c>
    </row>
    <row r="80" spans="1:13" ht="15.6" customHeight="1" x14ac:dyDescent="0.3">
      <c r="A80" s="1">
        <v>16</v>
      </c>
      <c r="B80" s="133"/>
      <c r="C80" s="133"/>
      <c r="D80" s="81"/>
      <c r="E80" s="96"/>
      <c r="F80" s="82"/>
      <c r="G80" s="82" t="s">
        <v>28</v>
      </c>
      <c r="H80" s="83" t="s">
        <v>28</v>
      </c>
      <c r="I80" s="84"/>
      <c r="J80" s="84"/>
      <c r="K80" s="86"/>
      <c r="L80" s="86"/>
    </row>
    <row r="81" spans="1:12" ht="15.6" customHeight="1" x14ac:dyDescent="0.3">
      <c r="A81" s="1">
        <v>17</v>
      </c>
      <c r="B81" s="133"/>
      <c r="C81" s="133"/>
      <c r="D81" s="81"/>
      <c r="E81" s="96"/>
      <c r="F81" s="82"/>
      <c r="G81" s="82" t="s">
        <v>28</v>
      </c>
      <c r="H81" s="83" t="s">
        <v>28</v>
      </c>
      <c r="I81" s="84"/>
      <c r="J81" s="84"/>
      <c r="K81" s="86"/>
      <c r="L81" s="86"/>
    </row>
    <row r="82" spans="1:12" ht="15.6" customHeight="1" x14ac:dyDescent="0.3">
      <c r="A82" s="1">
        <v>18</v>
      </c>
      <c r="B82" s="133"/>
      <c r="C82" s="133"/>
      <c r="D82" s="81"/>
      <c r="E82" s="96"/>
      <c r="F82" s="82"/>
      <c r="G82" s="82" t="s">
        <v>28</v>
      </c>
      <c r="H82" s="83" t="s">
        <v>28</v>
      </c>
      <c r="I82" s="84"/>
      <c r="J82" s="84"/>
      <c r="K82" s="86"/>
      <c r="L82" s="86"/>
    </row>
    <row r="83" spans="1:12" ht="15.6" customHeight="1" x14ac:dyDescent="0.3">
      <c r="A83" s="1">
        <v>19</v>
      </c>
      <c r="B83" s="133"/>
      <c r="C83" s="133"/>
      <c r="D83" s="81"/>
      <c r="E83" s="96"/>
      <c r="F83" s="82"/>
      <c r="G83" s="82" t="s">
        <v>28</v>
      </c>
      <c r="H83" s="83" t="s">
        <v>28</v>
      </c>
      <c r="I83" s="84"/>
      <c r="J83" s="84"/>
      <c r="K83" s="86"/>
      <c r="L83" s="86"/>
    </row>
    <row r="84" spans="1:12" ht="15.6" customHeight="1" x14ac:dyDescent="0.3">
      <c r="A84" s="1">
        <v>20</v>
      </c>
      <c r="B84" s="133"/>
      <c r="C84" s="133"/>
      <c r="D84" s="81"/>
      <c r="E84" s="96"/>
      <c r="F84" s="82"/>
      <c r="G84" s="82" t="s">
        <v>28</v>
      </c>
      <c r="H84" s="83" t="s">
        <v>28</v>
      </c>
      <c r="I84" s="84"/>
      <c r="J84" s="84"/>
      <c r="K84" s="86"/>
      <c r="L84" s="86"/>
    </row>
    <row r="85" spans="1:12" ht="15.6" customHeight="1" x14ac:dyDescent="0.3">
      <c r="A85" s="1">
        <v>21</v>
      </c>
      <c r="B85" s="133"/>
      <c r="C85" s="133"/>
      <c r="D85" s="81"/>
      <c r="E85" s="96"/>
      <c r="F85" s="82"/>
      <c r="G85" s="82" t="s">
        <v>28</v>
      </c>
      <c r="H85" s="83" t="s">
        <v>28</v>
      </c>
      <c r="I85" s="84"/>
      <c r="J85" s="84"/>
      <c r="K85" s="86"/>
      <c r="L85" s="86"/>
    </row>
    <row r="86" spans="1:12" ht="15.6" customHeight="1" x14ac:dyDescent="0.3">
      <c r="A86" s="1">
        <v>22</v>
      </c>
      <c r="B86" s="133"/>
      <c r="C86" s="133"/>
      <c r="D86" s="81"/>
      <c r="E86" s="96"/>
      <c r="F86" s="82"/>
      <c r="G86" s="82" t="s">
        <v>28</v>
      </c>
      <c r="H86" s="83" t="s">
        <v>28</v>
      </c>
      <c r="I86" s="84"/>
      <c r="J86" s="84"/>
      <c r="K86" s="86"/>
      <c r="L86" s="86"/>
    </row>
    <row r="87" spans="1:12" ht="15.6" customHeight="1" x14ac:dyDescent="0.3">
      <c r="A87" s="1">
        <v>23</v>
      </c>
      <c r="B87" s="133"/>
      <c r="C87" s="133"/>
      <c r="D87" s="81"/>
      <c r="E87" s="96"/>
      <c r="F87" s="82"/>
      <c r="G87" s="82" t="s">
        <v>28</v>
      </c>
      <c r="H87" s="83" t="s">
        <v>28</v>
      </c>
      <c r="I87" s="84"/>
      <c r="J87" s="84"/>
      <c r="K87" s="86"/>
      <c r="L87" s="86"/>
    </row>
    <row r="88" spans="1:12" ht="15.6" customHeight="1" x14ac:dyDescent="0.3">
      <c r="A88" s="1">
        <v>24</v>
      </c>
      <c r="B88" s="133"/>
      <c r="C88" s="133"/>
      <c r="D88" s="81"/>
      <c r="E88" s="96"/>
      <c r="F88" s="82"/>
      <c r="G88" s="82" t="s">
        <v>28</v>
      </c>
      <c r="H88" s="83" t="s">
        <v>28</v>
      </c>
      <c r="I88" s="84"/>
      <c r="J88" s="84"/>
      <c r="K88" s="86"/>
      <c r="L88" s="86"/>
    </row>
    <row r="89" spans="1:12" ht="15.6" customHeight="1" x14ac:dyDescent="0.3">
      <c r="A89" s="1">
        <v>25</v>
      </c>
      <c r="B89" s="133"/>
      <c r="C89" s="133"/>
      <c r="D89" s="81"/>
      <c r="E89" s="96"/>
      <c r="F89" s="82"/>
      <c r="G89" s="82" t="s">
        <v>28</v>
      </c>
      <c r="H89" s="83" t="s">
        <v>28</v>
      </c>
      <c r="I89" s="84"/>
      <c r="J89" s="84"/>
      <c r="K89" s="86"/>
      <c r="L89" s="86"/>
    </row>
    <row r="90" spans="1:12" ht="15.6" customHeight="1" x14ac:dyDescent="0.3">
      <c r="A90" s="1">
        <v>26</v>
      </c>
      <c r="B90" s="133"/>
      <c r="C90" s="133"/>
      <c r="D90" s="81"/>
      <c r="E90" s="96"/>
      <c r="F90" s="82"/>
      <c r="G90" s="82" t="s">
        <v>28</v>
      </c>
      <c r="H90" s="83" t="s">
        <v>28</v>
      </c>
      <c r="I90" s="84"/>
      <c r="J90" s="84"/>
      <c r="K90" s="86"/>
      <c r="L90" s="86"/>
    </row>
    <row r="91" spans="1:12" ht="15.6" customHeight="1" x14ac:dyDescent="0.3">
      <c r="A91" s="1">
        <v>27</v>
      </c>
      <c r="B91" s="133"/>
      <c r="C91" s="133"/>
      <c r="D91" s="81"/>
      <c r="E91" s="96"/>
      <c r="F91" s="82"/>
      <c r="G91" s="82" t="s">
        <v>28</v>
      </c>
      <c r="H91" s="83" t="s">
        <v>28</v>
      </c>
      <c r="I91" s="84"/>
      <c r="J91" s="84"/>
      <c r="K91" s="86"/>
      <c r="L91" s="86"/>
    </row>
    <row r="92" spans="1:12" ht="15.6" customHeight="1" x14ac:dyDescent="0.3">
      <c r="A92" s="1">
        <v>28</v>
      </c>
      <c r="B92" s="133"/>
      <c r="C92" s="133"/>
      <c r="D92" s="81"/>
      <c r="E92" s="96"/>
      <c r="F92" s="82"/>
      <c r="G92" s="82" t="s">
        <v>28</v>
      </c>
      <c r="H92" s="83" t="s">
        <v>28</v>
      </c>
      <c r="I92" s="84"/>
      <c r="J92" s="84"/>
      <c r="K92" s="86"/>
      <c r="L92" s="86"/>
    </row>
    <row r="93" spans="1:12" ht="15.6" customHeight="1" x14ac:dyDescent="0.3">
      <c r="A93" s="1">
        <v>29</v>
      </c>
      <c r="B93" s="133"/>
      <c r="C93" s="133"/>
      <c r="D93" s="81"/>
      <c r="E93" s="96"/>
      <c r="F93" s="82"/>
      <c r="G93" s="82" t="s">
        <v>28</v>
      </c>
      <c r="H93" s="83" t="s">
        <v>28</v>
      </c>
      <c r="I93" s="84"/>
      <c r="J93" s="84"/>
      <c r="K93" s="86"/>
      <c r="L93" s="86"/>
    </row>
    <row r="94" spans="1:12" ht="15.6" customHeight="1" x14ac:dyDescent="0.3">
      <c r="A94" s="1">
        <v>30</v>
      </c>
      <c r="B94" s="133"/>
      <c r="C94" s="133"/>
      <c r="D94" s="81"/>
      <c r="E94" s="96"/>
      <c r="F94" s="82"/>
      <c r="G94" s="82" t="s">
        <v>28</v>
      </c>
      <c r="H94" s="83" t="s">
        <v>28</v>
      </c>
      <c r="I94" s="84"/>
      <c r="J94" s="84"/>
      <c r="K94" s="86"/>
      <c r="L94" s="86"/>
    </row>
    <row r="95" spans="1:12" ht="15.6" customHeight="1" x14ac:dyDescent="0.3">
      <c r="A95" s="1">
        <v>31</v>
      </c>
      <c r="B95" s="133"/>
      <c r="C95" s="133"/>
      <c r="D95" s="81"/>
      <c r="E95" s="96"/>
      <c r="F95" s="82"/>
      <c r="G95" s="82" t="s">
        <v>28</v>
      </c>
      <c r="H95" s="83" t="s">
        <v>28</v>
      </c>
      <c r="I95" s="84"/>
      <c r="J95" s="84"/>
      <c r="K95" s="86"/>
      <c r="L95" s="86"/>
    </row>
    <row r="96" spans="1:12" ht="15.6" customHeight="1" x14ac:dyDescent="0.3">
      <c r="A96" s="1">
        <v>32</v>
      </c>
      <c r="B96" s="133"/>
      <c r="C96" s="133"/>
      <c r="D96" s="81"/>
      <c r="E96" s="96"/>
      <c r="F96" s="82"/>
      <c r="G96" s="82" t="s">
        <v>28</v>
      </c>
      <c r="H96" s="83" t="s">
        <v>28</v>
      </c>
      <c r="I96" s="84"/>
      <c r="J96" s="84"/>
      <c r="K96" s="86"/>
      <c r="L96" s="86"/>
    </row>
    <row r="97" spans="1:12" ht="15.6" customHeight="1" x14ac:dyDescent="0.3">
      <c r="A97" s="1">
        <v>33</v>
      </c>
      <c r="B97" s="133"/>
      <c r="C97" s="133"/>
      <c r="D97" s="81"/>
      <c r="E97" s="96"/>
      <c r="F97" s="82"/>
      <c r="G97" s="82" t="s">
        <v>28</v>
      </c>
      <c r="H97" s="83" t="s">
        <v>28</v>
      </c>
      <c r="I97" s="84"/>
      <c r="J97" s="84"/>
      <c r="K97" s="86"/>
      <c r="L97" s="86"/>
    </row>
    <row r="98" spans="1:12" ht="15.6" customHeight="1" x14ac:dyDescent="0.3">
      <c r="A98" s="1">
        <v>34</v>
      </c>
      <c r="B98" s="133"/>
      <c r="C98" s="133"/>
      <c r="D98" s="81"/>
      <c r="E98" s="96"/>
      <c r="F98" s="82"/>
      <c r="G98" s="82" t="s">
        <v>28</v>
      </c>
      <c r="H98" s="83" t="s">
        <v>28</v>
      </c>
      <c r="I98" s="84"/>
      <c r="J98" s="84"/>
      <c r="K98" s="86"/>
      <c r="L98" s="86"/>
    </row>
    <row r="99" spans="1:12" ht="15.6" customHeight="1" x14ac:dyDescent="0.3">
      <c r="A99" s="1">
        <v>35</v>
      </c>
      <c r="B99" s="133"/>
      <c r="C99" s="133"/>
      <c r="D99" s="81"/>
      <c r="E99" s="96"/>
      <c r="F99" s="82"/>
      <c r="G99" s="82" t="s">
        <v>28</v>
      </c>
      <c r="H99" s="83" t="s">
        <v>28</v>
      </c>
      <c r="I99" s="84"/>
      <c r="J99" s="84"/>
      <c r="K99" s="86"/>
      <c r="L99" s="86"/>
    </row>
    <row r="100" spans="1:12" ht="15.6" customHeight="1" x14ac:dyDescent="0.3">
      <c r="A100" s="1">
        <v>36</v>
      </c>
      <c r="B100" s="133"/>
      <c r="C100" s="133"/>
      <c r="D100" s="81"/>
      <c r="E100" s="96"/>
      <c r="F100" s="82"/>
      <c r="G100" s="82" t="s">
        <v>28</v>
      </c>
      <c r="H100" s="83" t="s">
        <v>28</v>
      </c>
      <c r="I100" s="84"/>
      <c r="J100" s="84"/>
      <c r="K100" s="86"/>
      <c r="L100" s="86"/>
    </row>
    <row r="101" spans="1:12" ht="15.6" customHeight="1" x14ac:dyDescent="0.3">
      <c r="A101" s="1">
        <v>37</v>
      </c>
      <c r="B101" s="133"/>
      <c r="C101" s="133"/>
      <c r="D101" s="81"/>
      <c r="E101" s="96"/>
      <c r="F101" s="82"/>
      <c r="G101" s="82" t="s">
        <v>28</v>
      </c>
      <c r="H101" s="83" t="s">
        <v>28</v>
      </c>
      <c r="I101" s="84"/>
      <c r="J101" s="84"/>
      <c r="K101" s="86"/>
      <c r="L101" s="86"/>
    </row>
    <row r="102" spans="1:12" ht="15.6" customHeight="1" x14ac:dyDescent="0.3">
      <c r="A102" s="1">
        <v>38</v>
      </c>
      <c r="B102" s="133"/>
      <c r="C102" s="133"/>
      <c r="D102" s="81"/>
      <c r="E102" s="96"/>
      <c r="F102" s="82"/>
      <c r="G102" s="82" t="s">
        <v>28</v>
      </c>
      <c r="H102" s="83" t="s">
        <v>28</v>
      </c>
      <c r="I102" s="84"/>
      <c r="J102" s="84"/>
      <c r="K102" s="86"/>
      <c r="L102" s="86"/>
    </row>
    <row r="103" spans="1:12" ht="15.6" customHeight="1" x14ac:dyDescent="0.3">
      <c r="A103" s="1">
        <v>39</v>
      </c>
      <c r="B103" s="133"/>
      <c r="C103" s="133"/>
      <c r="D103" s="81"/>
      <c r="E103" s="96"/>
      <c r="F103" s="82"/>
      <c r="G103" s="82" t="s">
        <v>28</v>
      </c>
      <c r="H103" s="83" t="s">
        <v>28</v>
      </c>
      <c r="I103" s="84"/>
      <c r="J103" s="84"/>
      <c r="K103" s="86"/>
      <c r="L103" s="86"/>
    </row>
    <row r="104" spans="1:12" ht="15.6" customHeight="1" x14ac:dyDescent="0.3">
      <c r="A104" s="1">
        <v>40</v>
      </c>
      <c r="B104" s="133"/>
      <c r="C104" s="133"/>
      <c r="D104" s="81"/>
      <c r="E104" s="96"/>
      <c r="F104" s="82"/>
      <c r="G104" s="82" t="s">
        <v>28</v>
      </c>
      <c r="H104" s="83" t="s">
        <v>28</v>
      </c>
      <c r="I104" s="84"/>
      <c r="J104" s="84"/>
      <c r="K104" s="86"/>
      <c r="L104" s="86"/>
    </row>
    <row r="105" spans="1:12" ht="15.6" customHeight="1" x14ac:dyDescent="0.3">
      <c r="A105" s="1">
        <v>41</v>
      </c>
      <c r="B105" s="133"/>
      <c r="C105" s="133"/>
      <c r="D105" s="81"/>
      <c r="E105" s="96"/>
      <c r="F105" s="82"/>
      <c r="G105" s="82" t="s">
        <v>28</v>
      </c>
      <c r="H105" s="83" t="s">
        <v>28</v>
      </c>
      <c r="I105" s="84"/>
      <c r="J105" s="84"/>
      <c r="K105" s="86"/>
      <c r="L105" s="86"/>
    </row>
    <row r="106" spans="1:12" ht="15.6" customHeight="1" x14ac:dyDescent="0.3">
      <c r="A106" s="1">
        <v>42</v>
      </c>
      <c r="B106" s="133"/>
      <c r="C106" s="133"/>
      <c r="D106" s="81"/>
      <c r="E106" s="96"/>
      <c r="F106" s="82"/>
      <c r="G106" s="82" t="s">
        <v>28</v>
      </c>
      <c r="H106" s="83" t="s">
        <v>28</v>
      </c>
      <c r="I106" s="84"/>
      <c r="J106" s="84"/>
      <c r="K106" s="86"/>
      <c r="L106" s="86"/>
    </row>
    <row r="107" spans="1:12" ht="15.6" customHeight="1" x14ac:dyDescent="0.3">
      <c r="A107" s="1">
        <v>43</v>
      </c>
      <c r="B107" s="133"/>
      <c r="C107" s="133"/>
      <c r="D107" s="81"/>
      <c r="E107" s="96"/>
      <c r="F107" s="82"/>
      <c r="G107" s="82" t="s">
        <v>28</v>
      </c>
      <c r="H107" s="83" t="s">
        <v>28</v>
      </c>
      <c r="I107" s="84"/>
      <c r="J107" s="84"/>
      <c r="K107" s="86"/>
      <c r="L107" s="86"/>
    </row>
    <row r="108" spans="1:12" ht="15.6" customHeight="1" x14ac:dyDescent="0.3">
      <c r="A108" s="1">
        <v>44</v>
      </c>
      <c r="B108" s="133"/>
      <c r="C108" s="133"/>
      <c r="D108" s="81"/>
      <c r="E108" s="96"/>
      <c r="F108" s="82"/>
      <c r="G108" s="82" t="s">
        <v>28</v>
      </c>
      <c r="H108" s="83" t="s">
        <v>28</v>
      </c>
      <c r="I108" s="84"/>
      <c r="J108" s="84"/>
      <c r="K108" s="86"/>
      <c r="L108" s="86"/>
    </row>
    <row r="109" spans="1:12" ht="15.6" customHeight="1" x14ac:dyDescent="0.3">
      <c r="A109" s="1">
        <v>45</v>
      </c>
      <c r="B109" s="133"/>
      <c r="C109" s="133"/>
      <c r="D109" s="81"/>
      <c r="E109" s="96"/>
      <c r="F109" s="82"/>
      <c r="G109" s="82" t="s">
        <v>28</v>
      </c>
      <c r="H109" s="83" t="s">
        <v>28</v>
      </c>
      <c r="I109" s="84"/>
      <c r="J109" s="84"/>
      <c r="K109" s="86"/>
      <c r="L109" s="86"/>
    </row>
    <row r="110" spans="1:12" ht="15.6" customHeight="1" x14ac:dyDescent="0.3">
      <c r="A110" s="1">
        <v>46</v>
      </c>
      <c r="B110" s="133"/>
      <c r="C110" s="133"/>
      <c r="D110" s="81"/>
      <c r="E110" s="96"/>
      <c r="F110" s="82"/>
      <c r="G110" s="82" t="s">
        <v>28</v>
      </c>
      <c r="H110" s="83" t="s">
        <v>28</v>
      </c>
      <c r="I110" s="84"/>
      <c r="J110" s="84"/>
      <c r="K110" s="86"/>
      <c r="L110" s="86"/>
    </row>
    <row r="111" spans="1:12" ht="15.6" customHeight="1" x14ac:dyDescent="0.3">
      <c r="A111" s="1">
        <v>47</v>
      </c>
      <c r="B111" s="133"/>
      <c r="C111" s="133"/>
      <c r="D111" s="81"/>
      <c r="E111" s="96"/>
      <c r="F111" s="82"/>
      <c r="G111" s="82" t="s">
        <v>28</v>
      </c>
      <c r="H111" s="83" t="s">
        <v>28</v>
      </c>
      <c r="I111" s="84"/>
      <c r="J111" s="84"/>
      <c r="K111" s="86"/>
      <c r="L111" s="86"/>
    </row>
    <row r="112" spans="1:12" ht="15.6" customHeight="1" x14ac:dyDescent="0.3">
      <c r="A112" s="1">
        <v>48</v>
      </c>
      <c r="B112" s="133"/>
      <c r="C112" s="133"/>
      <c r="D112" s="81"/>
      <c r="E112" s="96"/>
      <c r="F112" s="82"/>
      <c r="G112" s="82" t="s">
        <v>28</v>
      </c>
      <c r="H112" s="83" t="s">
        <v>28</v>
      </c>
      <c r="I112" s="84"/>
      <c r="J112" s="84"/>
      <c r="K112" s="86"/>
      <c r="L112" s="86"/>
    </row>
    <row r="113" spans="1:12" ht="15.6" customHeight="1" x14ac:dyDescent="0.3">
      <c r="A113" s="1">
        <v>49</v>
      </c>
      <c r="B113" s="133"/>
      <c r="C113" s="133"/>
      <c r="D113" s="81"/>
      <c r="E113" s="96"/>
      <c r="F113" s="82"/>
      <c r="G113" s="82" t="s">
        <v>28</v>
      </c>
      <c r="H113" s="83" t="s">
        <v>28</v>
      </c>
      <c r="I113" s="84"/>
      <c r="J113" s="84"/>
      <c r="K113" s="86"/>
      <c r="L113" s="86"/>
    </row>
    <row r="114" spans="1:12" ht="15.6" customHeight="1" x14ac:dyDescent="0.3">
      <c r="A114" s="1">
        <v>50</v>
      </c>
      <c r="B114" s="133"/>
      <c r="C114" s="133"/>
      <c r="D114" s="81"/>
      <c r="E114" s="96"/>
      <c r="F114" s="82"/>
      <c r="G114" s="82" t="s">
        <v>28</v>
      </c>
      <c r="H114" s="83" t="s">
        <v>28</v>
      </c>
      <c r="I114" s="84"/>
      <c r="J114" s="84"/>
      <c r="K114" s="86"/>
      <c r="L114" s="86"/>
    </row>
    <row r="115" spans="1:12" ht="15.6" customHeight="1" x14ac:dyDescent="0.3">
      <c r="A115" s="1">
        <v>51</v>
      </c>
      <c r="B115" s="133"/>
      <c r="C115" s="133"/>
      <c r="D115" s="81"/>
      <c r="E115" s="96"/>
      <c r="F115" s="82"/>
      <c r="G115" s="82" t="s">
        <v>28</v>
      </c>
      <c r="H115" s="83" t="s">
        <v>28</v>
      </c>
      <c r="I115" s="84"/>
      <c r="J115" s="84"/>
      <c r="K115" s="86"/>
      <c r="L115" s="86"/>
    </row>
    <row r="116" spans="1:12" ht="15.6" customHeight="1" x14ac:dyDescent="0.3">
      <c r="A116" s="1">
        <v>52</v>
      </c>
      <c r="B116" s="133"/>
      <c r="C116" s="133"/>
      <c r="D116" s="81"/>
      <c r="E116" s="96"/>
      <c r="F116" s="82"/>
      <c r="G116" s="82" t="s">
        <v>28</v>
      </c>
      <c r="H116" s="83" t="s">
        <v>28</v>
      </c>
      <c r="I116" s="84"/>
      <c r="J116" s="84"/>
      <c r="K116" s="86"/>
      <c r="L116" s="86"/>
    </row>
    <row r="117" spans="1:12" ht="15.6" customHeight="1" x14ac:dyDescent="0.3">
      <c r="A117" s="1">
        <v>53</v>
      </c>
      <c r="B117" s="133"/>
      <c r="C117" s="133"/>
      <c r="D117" s="81"/>
      <c r="E117" s="96"/>
      <c r="F117" s="82"/>
      <c r="G117" s="82" t="s">
        <v>28</v>
      </c>
      <c r="H117" s="83" t="s">
        <v>28</v>
      </c>
      <c r="I117" s="84"/>
      <c r="J117" s="84"/>
      <c r="K117" s="86"/>
      <c r="L117" s="86"/>
    </row>
    <row r="118" spans="1:12" ht="15.6" customHeight="1" x14ac:dyDescent="0.3">
      <c r="A118" s="1">
        <v>54</v>
      </c>
      <c r="B118" s="133"/>
      <c r="C118" s="133"/>
      <c r="D118" s="81"/>
      <c r="E118" s="96"/>
      <c r="F118" s="82"/>
      <c r="G118" s="82" t="s">
        <v>28</v>
      </c>
      <c r="H118" s="83" t="s">
        <v>28</v>
      </c>
      <c r="I118" s="84"/>
      <c r="J118" s="84"/>
      <c r="K118" s="86"/>
      <c r="L118" s="86"/>
    </row>
    <row r="119" spans="1:12" ht="15.6" customHeight="1" x14ac:dyDescent="0.3">
      <c r="A119" s="1">
        <v>55</v>
      </c>
      <c r="B119" s="133"/>
      <c r="C119" s="133"/>
      <c r="D119" s="81"/>
      <c r="E119" s="96"/>
      <c r="F119" s="82"/>
      <c r="G119" s="82" t="s">
        <v>28</v>
      </c>
      <c r="H119" s="83" t="s">
        <v>28</v>
      </c>
      <c r="I119" s="84"/>
      <c r="J119" s="84"/>
      <c r="K119" s="86"/>
      <c r="L119" s="86"/>
    </row>
    <row r="120" spans="1:12" ht="15.6" customHeight="1" x14ac:dyDescent="0.3">
      <c r="A120" s="1">
        <v>56</v>
      </c>
      <c r="B120" s="133"/>
      <c r="C120" s="133"/>
      <c r="D120" s="81"/>
      <c r="E120" s="96"/>
      <c r="F120" s="82"/>
      <c r="G120" s="82" t="s">
        <v>28</v>
      </c>
      <c r="H120" s="83" t="s">
        <v>28</v>
      </c>
      <c r="I120" s="84"/>
      <c r="J120" s="84"/>
      <c r="K120" s="86"/>
      <c r="L120" s="86"/>
    </row>
    <row r="121" spans="1:12" ht="15.6" customHeight="1" x14ac:dyDescent="0.3">
      <c r="A121" s="1">
        <v>57</v>
      </c>
      <c r="B121" s="133"/>
      <c r="C121" s="133"/>
      <c r="D121" s="81"/>
      <c r="E121" s="96"/>
      <c r="F121" s="82"/>
      <c r="G121" s="82" t="s">
        <v>28</v>
      </c>
      <c r="H121" s="83" t="s">
        <v>28</v>
      </c>
      <c r="I121" s="84"/>
      <c r="J121" s="84"/>
      <c r="K121" s="86"/>
      <c r="L121" s="86"/>
    </row>
    <row r="122" spans="1:12" ht="15.6" customHeight="1" x14ac:dyDescent="0.3">
      <c r="A122" s="1">
        <v>58</v>
      </c>
      <c r="B122" s="133"/>
      <c r="C122" s="133"/>
      <c r="D122" s="81"/>
      <c r="E122" s="96"/>
      <c r="F122" s="82"/>
      <c r="G122" s="82" t="s">
        <v>28</v>
      </c>
      <c r="H122" s="83" t="s">
        <v>28</v>
      </c>
      <c r="I122" s="84"/>
      <c r="J122" s="84"/>
      <c r="K122" s="86"/>
      <c r="L122" s="86"/>
    </row>
    <row r="123" spans="1:12" ht="15.6" customHeight="1" x14ac:dyDescent="0.3">
      <c r="A123" s="1">
        <v>59</v>
      </c>
      <c r="B123" s="133"/>
      <c r="C123" s="133"/>
      <c r="D123" s="81"/>
      <c r="E123" s="96"/>
      <c r="F123" s="82"/>
      <c r="G123" s="82" t="s">
        <v>28</v>
      </c>
      <c r="H123" s="83" t="s">
        <v>28</v>
      </c>
      <c r="I123" s="84"/>
      <c r="J123" s="84"/>
      <c r="K123" s="86"/>
      <c r="L123" s="86"/>
    </row>
    <row r="124" spans="1:12" ht="15.6" customHeight="1" x14ac:dyDescent="0.3">
      <c r="A124" s="1">
        <v>60</v>
      </c>
      <c r="B124" s="133"/>
      <c r="C124" s="133"/>
      <c r="D124" s="81"/>
      <c r="E124" s="96"/>
      <c r="F124" s="82"/>
      <c r="G124" s="82" t="s">
        <v>28</v>
      </c>
      <c r="H124" s="83" t="s">
        <v>28</v>
      </c>
      <c r="I124" s="84"/>
      <c r="J124" s="84"/>
      <c r="K124" s="86"/>
      <c r="L124" s="86"/>
    </row>
    <row r="125" spans="1:12" ht="15.6" customHeight="1" x14ac:dyDescent="0.3">
      <c r="A125" s="1">
        <v>61</v>
      </c>
      <c r="B125" s="133"/>
      <c r="C125" s="133"/>
      <c r="D125" s="81"/>
      <c r="E125" s="96"/>
      <c r="F125" s="82"/>
      <c r="G125" s="82" t="s">
        <v>28</v>
      </c>
      <c r="H125" s="83" t="s">
        <v>28</v>
      </c>
      <c r="I125" s="84"/>
      <c r="J125" s="84"/>
      <c r="K125" s="86"/>
      <c r="L125" s="86"/>
    </row>
    <row r="126" spans="1:12" ht="15.6" customHeight="1" x14ac:dyDescent="0.3">
      <c r="A126" s="1">
        <v>62</v>
      </c>
      <c r="B126" s="133"/>
      <c r="C126" s="133"/>
      <c r="D126" s="81"/>
      <c r="E126" s="96"/>
      <c r="F126" s="82"/>
      <c r="G126" s="82" t="s">
        <v>28</v>
      </c>
      <c r="H126" s="83" t="s">
        <v>28</v>
      </c>
      <c r="I126" s="84"/>
      <c r="J126" s="84"/>
      <c r="K126" s="86"/>
      <c r="L126" s="86"/>
    </row>
    <row r="127" spans="1:12" ht="15.6" customHeight="1" x14ac:dyDescent="0.3">
      <c r="A127" s="1">
        <v>63</v>
      </c>
      <c r="B127" s="133"/>
      <c r="C127" s="133"/>
      <c r="D127" s="81"/>
      <c r="E127" s="96"/>
      <c r="F127" s="82"/>
      <c r="G127" s="82" t="s">
        <v>28</v>
      </c>
      <c r="H127" s="83" t="s">
        <v>28</v>
      </c>
      <c r="I127" s="84"/>
      <c r="J127" s="84"/>
      <c r="K127" s="86"/>
      <c r="L127" s="86"/>
    </row>
    <row r="128" spans="1:12" ht="15.6" customHeight="1" x14ac:dyDescent="0.3">
      <c r="A128" s="1">
        <v>64</v>
      </c>
      <c r="B128" s="133"/>
      <c r="C128" s="133"/>
      <c r="D128" s="81"/>
      <c r="E128" s="96"/>
      <c r="F128" s="82"/>
      <c r="G128" s="82" t="s">
        <v>28</v>
      </c>
      <c r="H128" s="83" t="s">
        <v>28</v>
      </c>
      <c r="I128" s="84"/>
      <c r="J128" s="84"/>
      <c r="K128" s="86"/>
      <c r="L128" s="86"/>
    </row>
    <row r="129" spans="1:12" ht="15.6" customHeight="1" x14ac:dyDescent="0.3">
      <c r="A129" s="1">
        <v>65</v>
      </c>
      <c r="B129" s="133"/>
      <c r="C129" s="133"/>
      <c r="D129" s="81"/>
      <c r="E129" s="96"/>
      <c r="F129" s="82"/>
      <c r="G129" s="82" t="s">
        <v>28</v>
      </c>
      <c r="H129" s="83" t="s">
        <v>28</v>
      </c>
      <c r="I129" s="84"/>
      <c r="J129" s="84"/>
      <c r="K129" s="86"/>
      <c r="L129" s="86"/>
    </row>
    <row r="130" spans="1:12" ht="15.6" customHeight="1" x14ac:dyDescent="0.3">
      <c r="A130" s="1">
        <v>66</v>
      </c>
      <c r="B130" s="133"/>
      <c r="C130" s="133"/>
      <c r="D130" s="81"/>
      <c r="E130" s="96"/>
      <c r="F130" s="82"/>
      <c r="G130" s="82" t="s">
        <v>28</v>
      </c>
      <c r="H130" s="83" t="s">
        <v>28</v>
      </c>
      <c r="I130" s="84"/>
      <c r="J130" s="84"/>
      <c r="K130" s="86"/>
      <c r="L130" s="86"/>
    </row>
    <row r="131" spans="1:12" ht="15.6" customHeight="1" x14ac:dyDescent="0.3">
      <c r="A131" s="1">
        <v>67</v>
      </c>
      <c r="B131" s="133"/>
      <c r="C131" s="133"/>
      <c r="D131" s="81"/>
      <c r="E131" s="96"/>
      <c r="F131" s="82"/>
      <c r="G131" s="82" t="s">
        <v>28</v>
      </c>
      <c r="H131" s="83" t="s">
        <v>28</v>
      </c>
      <c r="I131" s="84"/>
      <c r="J131" s="84"/>
      <c r="K131" s="86"/>
      <c r="L131" s="86"/>
    </row>
    <row r="132" spans="1:12" ht="15.6" customHeight="1" x14ac:dyDescent="0.3">
      <c r="A132" s="1">
        <v>68</v>
      </c>
      <c r="B132" s="133"/>
      <c r="C132" s="133"/>
      <c r="D132" s="81"/>
      <c r="E132" s="96"/>
      <c r="F132" s="82"/>
      <c r="G132" s="82" t="s">
        <v>28</v>
      </c>
      <c r="H132" s="83" t="s">
        <v>28</v>
      </c>
      <c r="I132" s="84"/>
      <c r="J132" s="84"/>
      <c r="K132" s="86"/>
      <c r="L132" s="86"/>
    </row>
    <row r="133" spans="1:12" ht="15.6" customHeight="1" x14ac:dyDescent="0.3">
      <c r="A133" s="1">
        <v>69</v>
      </c>
      <c r="B133" s="133"/>
      <c r="C133" s="133"/>
      <c r="D133" s="81"/>
      <c r="E133" s="96"/>
      <c r="F133" s="82"/>
      <c r="G133" s="82" t="s">
        <v>28</v>
      </c>
      <c r="H133" s="83" t="s">
        <v>28</v>
      </c>
      <c r="I133" s="84"/>
      <c r="J133" s="84"/>
      <c r="K133" s="86"/>
      <c r="L133" s="86"/>
    </row>
    <row r="134" spans="1:12" ht="15.6" customHeight="1" x14ac:dyDescent="0.3">
      <c r="A134" s="1">
        <v>70</v>
      </c>
      <c r="B134" s="133"/>
      <c r="C134" s="133"/>
      <c r="D134" s="81"/>
      <c r="E134" s="96"/>
      <c r="F134" s="82"/>
      <c r="G134" s="82" t="s">
        <v>28</v>
      </c>
      <c r="H134" s="83" t="s">
        <v>28</v>
      </c>
      <c r="I134" s="84"/>
      <c r="J134" s="84"/>
      <c r="K134" s="86"/>
      <c r="L134" s="86"/>
    </row>
    <row r="135" spans="1:12" ht="15.6" customHeight="1" x14ac:dyDescent="0.3">
      <c r="A135" s="1">
        <v>71</v>
      </c>
      <c r="B135" s="133"/>
      <c r="C135" s="133"/>
      <c r="D135" s="81"/>
      <c r="E135" s="96"/>
      <c r="F135" s="82"/>
      <c r="G135" s="82" t="s">
        <v>28</v>
      </c>
      <c r="H135" s="83" t="s">
        <v>28</v>
      </c>
      <c r="I135" s="84"/>
      <c r="J135" s="84"/>
      <c r="K135" s="86"/>
      <c r="L135" s="86"/>
    </row>
    <row r="136" spans="1:12" ht="15.6" customHeight="1" x14ac:dyDescent="0.3">
      <c r="A136" s="1">
        <v>72</v>
      </c>
      <c r="B136" s="133"/>
      <c r="C136" s="133"/>
      <c r="D136" s="81"/>
      <c r="E136" s="96"/>
      <c r="F136" s="82"/>
      <c r="G136" s="82" t="s">
        <v>28</v>
      </c>
      <c r="H136" s="83" t="s">
        <v>28</v>
      </c>
      <c r="I136" s="84"/>
      <c r="J136" s="84"/>
      <c r="K136" s="86"/>
      <c r="L136" s="86"/>
    </row>
    <row r="137" spans="1:12" ht="15.6" customHeight="1" x14ac:dyDescent="0.3">
      <c r="A137" s="1">
        <v>73</v>
      </c>
      <c r="B137" s="133"/>
      <c r="C137" s="133"/>
      <c r="D137" s="81"/>
      <c r="E137" s="96"/>
      <c r="F137" s="82"/>
      <c r="G137" s="82" t="s">
        <v>28</v>
      </c>
      <c r="H137" s="83" t="s">
        <v>28</v>
      </c>
      <c r="I137" s="84"/>
      <c r="J137" s="84"/>
      <c r="K137" s="86"/>
      <c r="L137" s="86"/>
    </row>
    <row r="138" spans="1:12" ht="15.6" customHeight="1" x14ac:dyDescent="0.3">
      <c r="A138" s="1">
        <v>74</v>
      </c>
      <c r="B138" s="133"/>
      <c r="C138" s="133"/>
      <c r="D138" s="81"/>
      <c r="E138" s="96"/>
      <c r="F138" s="82"/>
      <c r="G138" s="82" t="s">
        <v>28</v>
      </c>
      <c r="H138" s="83" t="s">
        <v>28</v>
      </c>
      <c r="I138" s="84"/>
      <c r="J138" s="84"/>
      <c r="K138" s="86"/>
      <c r="L138" s="86"/>
    </row>
    <row r="139" spans="1:12" ht="15.6" customHeight="1" x14ac:dyDescent="0.3">
      <c r="A139" s="1">
        <v>75</v>
      </c>
      <c r="B139" s="133"/>
      <c r="C139" s="133"/>
      <c r="D139" s="81"/>
      <c r="E139" s="96"/>
      <c r="F139" s="82"/>
      <c r="G139" s="82" t="s">
        <v>28</v>
      </c>
      <c r="H139" s="83" t="s">
        <v>28</v>
      </c>
      <c r="I139" s="84"/>
      <c r="J139" s="84"/>
      <c r="K139" s="86"/>
      <c r="L139" s="86"/>
    </row>
    <row r="140" spans="1:12" ht="15.6" customHeight="1" x14ac:dyDescent="0.3">
      <c r="A140" s="1">
        <v>76</v>
      </c>
      <c r="B140" s="133"/>
      <c r="C140" s="133"/>
      <c r="D140" s="81"/>
      <c r="E140" s="96"/>
      <c r="F140" s="82"/>
      <c r="G140" s="82" t="s">
        <v>28</v>
      </c>
      <c r="H140" s="83" t="s">
        <v>28</v>
      </c>
      <c r="I140" s="84"/>
      <c r="J140" s="84"/>
      <c r="K140" s="86"/>
      <c r="L140" s="86"/>
    </row>
    <row r="141" spans="1:12" ht="15.6" customHeight="1" x14ac:dyDescent="0.3">
      <c r="A141" s="1">
        <v>77</v>
      </c>
      <c r="B141" s="133"/>
      <c r="C141" s="133"/>
      <c r="D141" s="81"/>
      <c r="E141" s="96"/>
      <c r="F141" s="82"/>
      <c r="G141" s="82" t="s">
        <v>28</v>
      </c>
      <c r="H141" s="83" t="s">
        <v>28</v>
      </c>
      <c r="I141" s="84"/>
      <c r="J141" s="84"/>
      <c r="K141" s="86"/>
      <c r="L141" s="86"/>
    </row>
    <row r="142" spans="1:12" ht="15.6" customHeight="1" x14ac:dyDescent="0.3">
      <c r="A142" s="1">
        <v>78</v>
      </c>
      <c r="B142" s="133"/>
      <c r="C142" s="133"/>
      <c r="D142" s="81"/>
      <c r="E142" s="96"/>
      <c r="F142" s="82"/>
      <c r="G142" s="82" t="s">
        <v>28</v>
      </c>
      <c r="H142" s="83" t="s">
        <v>28</v>
      </c>
      <c r="I142" s="84"/>
      <c r="J142" s="84"/>
      <c r="K142" s="86"/>
      <c r="L142" s="86"/>
    </row>
    <row r="143" spans="1:12" ht="15.6" customHeight="1" x14ac:dyDescent="0.3">
      <c r="A143" s="1">
        <v>79</v>
      </c>
      <c r="B143" s="133"/>
      <c r="C143" s="133"/>
      <c r="D143" s="81"/>
      <c r="E143" s="96"/>
      <c r="F143" s="82"/>
      <c r="G143" s="82" t="s">
        <v>28</v>
      </c>
      <c r="H143" s="83" t="s">
        <v>28</v>
      </c>
      <c r="I143" s="84"/>
      <c r="J143" s="84"/>
      <c r="K143" s="86"/>
      <c r="L143" s="86"/>
    </row>
    <row r="144" spans="1:12" ht="15.6" customHeight="1" x14ac:dyDescent="0.3">
      <c r="A144" s="1">
        <v>80</v>
      </c>
      <c r="B144" s="133"/>
      <c r="C144" s="133"/>
      <c r="D144" s="81"/>
      <c r="E144" s="96"/>
      <c r="F144" s="82"/>
      <c r="G144" s="82" t="s">
        <v>28</v>
      </c>
      <c r="H144" s="83" t="s">
        <v>28</v>
      </c>
      <c r="I144" s="84"/>
      <c r="J144" s="84"/>
      <c r="K144" s="86"/>
      <c r="L144" s="86"/>
    </row>
    <row r="145" spans="1:12" ht="15.6" customHeight="1" x14ac:dyDescent="0.3">
      <c r="A145" s="1">
        <v>81</v>
      </c>
      <c r="B145" s="133"/>
      <c r="C145" s="133"/>
      <c r="D145" s="81"/>
      <c r="E145" s="96"/>
      <c r="F145" s="82"/>
      <c r="G145" s="82" t="s">
        <v>28</v>
      </c>
      <c r="H145" s="83" t="s">
        <v>28</v>
      </c>
      <c r="I145" s="84"/>
      <c r="J145" s="84"/>
      <c r="K145" s="86"/>
      <c r="L145" s="86"/>
    </row>
    <row r="146" spans="1:12" ht="15.6" customHeight="1" x14ac:dyDescent="0.3">
      <c r="A146" s="1">
        <v>82</v>
      </c>
      <c r="B146" s="133"/>
      <c r="C146" s="133"/>
      <c r="D146" s="81"/>
      <c r="E146" s="96"/>
      <c r="F146" s="82"/>
      <c r="G146" s="82" t="s">
        <v>28</v>
      </c>
      <c r="H146" s="83" t="s">
        <v>28</v>
      </c>
      <c r="I146" s="84"/>
      <c r="J146" s="84"/>
      <c r="K146" s="86"/>
      <c r="L146" s="86"/>
    </row>
    <row r="147" spans="1:12" ht="15.6" customHeight="1" x14ac:dyDescent="0.3">
      <c r="A147" s="1">
        <v>83</v>
      </c>
      <c r="B147" s="133"/>
      <c r="C147" s="133"/>
      <c r="D147" s="81"/>
      <c r="E147" s="96"/>
      <c r="F147" s="82"/>
      <c r="G147" s="82" t="s">
        <v>28</v>
      </c>
      <c r="H147" s="83" t="s">
        <v>28</v>
      </c>
      <c r="I147" s="84"/>
      <c r="J147" s="84"/>
      <c r="K147" s="86"/>
      <c r="L147" s="86"/>
    </row>
    <row r="148" spans="1:12" ht="15.6" customHeight="1" x14ac:dyDescent="0.3">
      <c r="A148" s="1">
        <v>84</v>
      </c>
      <c r="B148" s="133"/>
      <c r="C148" s="133"/>
      <c r="D148" s="81"/>
      <c r="E148" s="96"/>
      <c r="F148" s="82"/>
      <c r="G148" s="82" t="s">
        <v>28</v>
      </c>
      <c r="H148" s="83" t="s">
        <v>28</v>
      </c>
      <c r="I148" s="84"/>
      <c r="J148" s="84"/>
      <c r="K148" s="86"/>
      <c r="L148" s="86"/>
    </row>
    <row r="149" spans="1:12" ht="15.6" customHeight="1" x14ac:dyDescent="0.3">
      <c r="A149" s="1">
        <v>85</v>
      </c>
      <c r="B149" s="133"/>
      <c r="C149" s="133"/>
      <c r="D149" s="81"/>
      <c r="E149" s="96"/>
      <c r="F149" s="82"/>
      <c r="G149" s="82" t="s">
        <v>28</v>
      </c>
      <c r="H149" s="83" t="s">
        <v>28</v>
      </c>
      <c r="I149" s="84"/>
      <c r="J149" s="84"/>
      <c r="K149" s="86"/>
      <c r="L149" s="86"/>
    </row>
    <row r="150" spans="1:12" ht="15.6" customHeight="1" x14ac:dyDescent="0.3">
      <c r="A150" s="1">
        <v>86</v>
      </c>
      <c r="B150" s="133"/>
      <c r="C150" s="133"/>
      <c r="D150" s="81"/>
      <c r="E150" s="96"/>
      <c r="F150" s="82"/>
      <c r="G150" s="82" t="s">
        <v>28</v>
      </c>
      <c r="H150" s="83" t="s">
        <v>28</v>
      </c>
      <c r="I150" s="84"/>
      <c r="J150" s="84"/>
      <c r="K150" s="86"/>
      <c r="L150" s="86"/>
    </row>
    <row r="151" spans="1:12" ht="15.6" customHeight="1" x14ac:dyDescent="0.3">
      <c r="A151" s="1">
        <v>87</v>
      </c>
      <c r="B151" s="133"/>
      <c r="C151" s="133"/>
      <c r="D151" s="81"/>
      <c r="E151" s="96"/>
      <c r="F151" s="82"/>
      <c r="G151" s="82" t="s">
        <v>28</v>
      </c>
      <c r="H151" s="83" t="s">
        <v>28</v>
      </c>
      <c r="I151" s="84"/>
      <c r="J151" s="84"/>
      <c r="K151" s="86"/>
      <c r="L151" s="86"/>
    </row>
    <row r="152" spans="1:12" ht="15.6" customHeight="1" x14ac:dyDescent="0.3">
      <c r="A152" s="1">
        <v>88</v>
      </c>
      <c r="B152" s="133"/>
      <c r="C152" s="133"/>
      <c r="D152" s="81"/>
      <c r="E152" s="96"/>
      <c r="F152" s="82"/>
      <c r="G152" s="82" t="s">
        <v>28</v>
      </c>
      <c r="H152" s="83" t="s">
        <v>28</v>
      </c>
      <c r="I152" s="84"/>
      <c r="J152" s="84"/>
      <c r="K152" s="86"/>
      <c r="L152" s="86"/>
    </row>
    <row r="153" spans="1:12" ht="15.6" customHeight="1" x14ac:dyDescent="0.3">
      <c r="A153" s="1">
        <v>89</v>
      </c>
      <c r="B153" s="133"/>
      <c r="C153" s="133"/>
      <c r="D153" s="81"/>
      <c r="E153" s="96"/>
      <c r="F153" s="82"/>
      <c r="G153" s="82" t="s">
        <v>28</v>
      </c>
      <c r="H153" s="83" t="s">
        <v>28</v>
      </c>
      <c r="I153" s="84"/>
      <c r="J153" s="84"/>
      <c r="K153" s="86"/>
      <c r="L153" s="86"/>
    </row>
    <row r="154" spans="1:12" ht="15.6" customHeight="1" x14ac:dyDescent="0.3">
      <c r="A154" s="1">
        <v>90</v>
      </c>
      <c r="B154" s="133"/>
      <c r="C154" s="133"/>
      <c r="D154" s="81"/>
      <c r="E154" s="96"/>
      <c r="F154" s="82"/>
      <c r="G154" s="82" t="s">
        <v>28</v>
      </c>
      <c r="H154" s="83" t="s">
        <v>28</v>
      </c>
      <c r="I154" s="84"/>
      <c r="J154" s="84"/>
      <c r="K154" s="86"/>
      <c r="L154" s="86"/>
    </row>
    <row r="155" spans="1:12" ht="15.6" customHeight="1" x14ac:dyDescent="0.3">
      <c r="A155" s="1">
        <v>91</v>
      </c>
      <c r="B155" s="133"/>
      <c r="C155" s="133"/>
      <c r="D155" s="81"/>
      <c r="E155" s="96"/>
      <c r="F155" s="82"/>
      <c r="G155" s="82" t="s">
        <v>28</v>
      </c>
      <c r="H155" s="83" t="s">
        <v>28</v>
      </c>
      <c r="I155" s="84"/>
      <c r="J155" s="84"/>
      <c r="K155" s="86"/>
      <c r="L155" s="86"/>
    </row>
    <row r="156" spans="1:12" ht="15.6" customHeight="1" x14ac:dyDescent="0.3">
      <c r="A156" s="1">
        <v>92</v>
      </c>
      <c r="B156" s="133"/>
      <c r="C156" s="133"/>
      <c r="D156" s="81"/>
      <c r="E156" s="96"/>
      <c r="F156" s="82"/>
      <c r="G156" s="82" t="s">
        <v>28</v>
      </c>
      <c r="H156" s="83" t="s">
        <v>28</v>
      </c>
      <c r="I156" s="84"/>
      <c r="J156" s="84"/>
      <c r="K156" s="86"/>
      <c r="L156" s="86"/>
    </row>
    <row r="157" spans="1:12" ht="15.6" customHeight="1" x14ac:dyDescent="0.3">
      <c r="A157" s="1">
        <v>93</v>
      </c>
      <c r="B157" s="133"/>
      <c r="C157" s="133"/>
      <c r="D157" s="81"/>
      <c r="E157" s="96"/>
      <c r="F157" s="82"/>
      <c r="G157" s="82" t="s">
        <v>28</v>
      </c>
      <c r="H157" s="83" t="s">
        <v>28</v>
      </c>
      <c r="I157" s="84"/>
      <c r="J157" s="84"/>
      <c r="K157" s="86"/>
      <c r="L157" s="86"/>
    </row>
    <row r="158" spans="1:12" ht="15.6" customHeight="1" x14ac:dyDescent="0.3">
      <c r="A158" s="1">
        <v>94</v>
      </c>
      <c r="B158" s="133"/>
      <c r="C158" s="133"/>
      <c r="D158" s="81"/>
      <c r="E158" s="96"/>
      <c r="F158" s="82"/>
      <c r="G158" s="82" t="s">
        <v>28</v>
      </c>
      <c r="H158" s="83" t="s">
        <v>28</v>
      </c>
      <c r="I158" s="84"/>
      <c r="J158" s="84"/>
      <c r="K158" s="86"/>
      <c r="L158" s="86"/>
    </row>
    <row r="159" spans="1:12" ht="15.6" customHeight="1" x14ac:dyDescent="0.3">
      <c r="A159" s="1">
        <v>95</v>
      </c>
      <c r="B159" s="133"/>
      <c r="C159" s="133"/>
      <c r="D159" s="81"/>
      <c r="E159" s="96"/>
      <c r="F159" s="82"/>
      <c r="G159" s="82" t="s">
        <v>28</v>
      </c>
      <c r="H159" s="83" t="s">
        <v>28</v>
      </c>
      <c r="I159" s="84"/>
      <c r="J159" s="84"/>
      <c r="K159" s="86"/>
      <c r="L159" s="86"/>
    </row>
    <row r="160" spans="1:12" ht="15.6" customHeight="1" x14ac:dyDescent="0.3">
      <c r="A160" s="1">
        <v>96</v>
      </c>
      <c r="B160" s="133"/>
      <c r="C160" s="133"/>
      <c r="D160" s="81"/>
      <c r="E160" s="96"/>
      <c r="F160" s="82"/>
      <c r="G160" s="82" t="s">
        <v>28</v>
      </c>
      <c r="H160" s="83" t="s">
        <v>28</v>
      </c>
      <c r="I160" s="84"/>
      <c r="J160" s="84"/>
      <c r="K160" s="86"/>
      <c r="L160" s="86"/>
    </row>
    <row r="161" spans="1:12" ht="15.6" customHeight="1" x14ac:dyDescent="0.3">
      <c r="A161" s="1">
        <v>97</v>
      </c>
      <c r="B161" s="133"/>
      <c r="C161" s="133"/>
      <c r="D161" s="81"/>
      <c r="E161" s="96"/>
      <c r="F161" s="82"/>
      <c r="G161" s="82" t="s">
        <v>28</v>
      </c>
      <c r="H161" s="83" t="s">
        <v>28</v>
      </c>
      <c r="I161" s="84"/>
      <c r="J161" s="84"/>
      <c r="K161" s="86"/>
      <c r="L161" s="86"/>
    </row>
    <row r="162" spans="1:12" ht="15.6" customHeight="1" x14ac:dyDescent="0.3">
      <c r="A162" s="1">
        <v>98</v>
      </c>
      <c r="B162" s="133"/>
      <c r="C162" s="133"/>
      <c r="D162" s="81"/>
      <c r="E162" s="96"/>
      <c r="F162" s="82"/>
      <c r="G162" s="82" t="s">
        <v>28</v>
      </c>
      <c r="H162" s="83" t="s">
        <v>28</v>
      </c>
      <c r="I162" s="84"/>
      <c r="J162" s="84"/>
      <c r="K162" s="86"/>
      <c r="L162" s="86"/>
    </row>
    <row r="163" spans="1:12" ht="15.6" customHeight="1" x14ac:dyDescent="0.3">
      <c r="A163" s="1">
        <v>99</v>
      </c>
      <c r="B163" s="133"/>
      <c r="C163" s="133"/>
      <c r="D163" s="81"/>
      <c r="E163" s="96"/>
      <c r="F163" s="82"/>
      <c r="G163" s="82" t="s">
        <v>28</v>
      </c>
      <c r="H163" s="83" t="s">
        <v>28</v>
      </c>
      <c r="I163" s="84"/>
      <c r="J163" s="84"/>
      <c r="K163" s="86"/>
      <c r="L163" s="86"/>
    </row>
    <row r="164" spans="1:12" ht="15.6" customHeight="1" x14ac:dyDescent="0.3">
      <c r="A164" s="1">
        <v>100</v>
      </c>
      <c r="B164" s="133"/>
      <c r="C164" s="133"/>
      <c r="D164" s="81"/>
      <c r="E164" s="96"/>
      <c r="F164" s="82"/>
      <c r="G164" s="82" t="s">
        <v>28</v>
      </c>
      <c r="H164" s="83" t="s">
        <v>28</v>
      </c>
      <c r="I164" s="84"/>
      <c r="J164" s="84"/>
      <c r="K164" s="86"/>
      <c r="L164" s="86"/>
    </row>
    <row r="165" spans="1:12" ht="15.6" customHeight="1" x14ac:dyDescent="0.3">
      <c r="A165" s="1">
        <v>101</v>
      </c>
      <c r="B165" s="133"/>
      <c r="C165" s="133"/>
      <c r="D165" s="81"/>
      <c r="E165" s="96"/>
      <c r="F165" s="82"/>
      <c r="G165" s="82" t="s">
        <v>28</v>
      </c>
      <c r="H165" s="83" t="s">
        <v>28</v>
      </c>
      <c r="I165" s="84"/>
      <c r="J165" s="84"/>
      <c r="K165" s="86"/>
      <c r="L165" s="86"/>
    </row>
    <row r="166" spans="1:12" ht="15.6" customHeight="1" x14ac:dyDescent="0.3">
      <c r="A166" s="1">
        <v>102</v>
      </c>
      <c r="B166" s="133"/>
      <c r="C166" s="133"/>
      <c r="D166" s="81"/>
      <c r="E166" s="96"/>
      <c r="F166" s="82"/>
      <c r="G166" s="82" t="s">
        <v>28</v>
      </c>
      <c r="H166" s="83" t="s">
        <v>28</v>
      </c>
      <c r="I166" s="84"/>
      <c r="J166" s="84"/>
      <c r="K166" s="86"/>
      <c r="L166" s="86"/>
    </row>
    <row r="167" spans="1:12" ht="15.6" customHeight="1" x14ac:dyDescent="0.3">
      <c r="A167" s="1">
        <v>103</v>
      </c>
      <c r="B167" s="133"/>
      <c r="C167" s="133"/>
      <c r="D167" s="81"/>
      <c r="E167" s="96"/>
      <c r="F167" s="82"/>
      <c r="G167" s="82" t="s">
        <v>28</v>
      </c>
      <c r="H167" s="83" t="s">
        <v>28</v>
      </c>
      <c r="I167" s="84"/>
      <c r="J167" s="84"/>
      <c r="K167" s="86"/>
      <c r="L167" s="86"/>
    </row>
    <row r="168" spans="1:12" ht="15.6" customHeight="1" x14ac:dyDescent="0.3">
      <c r="A168" s="1">
        <v>104</v>
      </c>
      <c r="B168" s="133"/>
      <c r="C168" s="133"/>
      <c r="D168" s="81"/>
      <c r="E168" s="96"/>
      <c r="F168" s="82"/>
      <c r="G168" s="82" t="s">
        <v>28</v>
      </c>
      <c r="H168" s="83" t="s">
        <v>28</v>
      </c>
      <c r="I168" s="84"/>
      <c r="J168" s="84"/>
      <c r="K168" s="86"/>
      <c r="L168" s="86"/>
    </row>
    <row r="169" spans="1:12" ht="15.6" customHeight="1" x14ac:dyDescent="0.3">
      <c r="A169" s="1">
        <v>105</v>
      </c>
      <c r="B169" s="133"/>
      <c r="C169" s="133"/>
      <c r="D169" s="81"/>
      <c r="E169" s="96"/>
      <c r="F169" s="82"/>
      <c r="G169" s="82" t="s">
        <v>28</v>
      </c>
      <c r="H169" s="83" t="s">
        <v>28</v>
      </c>
      <c r="I169" s="84"/>
      <c r="J169" s="84"/>
      <c r="K169" s="86"/>
      <c r="L169" s="86"/>
    </row>
    <row r="170" spans="1:12" ht="15.6" customHeight="1" x14ac:dyDescent="0.3">
      <c r="A170" s="1">
        <v>106</v>
      </c>
      <c r="B170" s="133"/>
      <c r="C170" s="133"/>
      <c r="D170" s="81"/>
      <c r="E170" s="96"/>
      <c r="F170" s="82"/>
      <c r="G170" s="82" t="s">
        <v>28</v>
      </c>
      <c r="H170" s="83" t="s">
        <v>28</v>
      </c>
      <c r="I170" s="84"/>
      <c r="J170" s="84"/>
      <c r="K170" s="86"/>
      <c r="L170" s="86"/>
    </row>
    <row r="171" spans="1:12" ht="15.6" customHeight="1" x14ac:dyDescent="0.3">
      <c r="A171" s="1">
        <v>107</v>
      </c>
      <c r="B171" s="133"/>
      <c r="C171" s="133"/>
      <c r="D171" s="81"/>
      <c r="E171" s="96"/>
      <c r="F171" s="82"/>
      <c r="G171" s="82" t="s">
        <v>28</v>
      </c>
      <c r="H171" s="83" t="s">
        <v>28</v>
      </c>
      <c r="I171" s="84"/>
      <c r="J171" s="84"/>
      <c r="K171" s="86"/>
      <c r="L171" s="86"/>
    </row>
    <row r="172" spans="1:12" ht="15.6" customHeight="1" x14ac:dyDescent="0.3">
      <c r="A172" s="1">
        <v>108</v>
      </c>
      <c r="B172" s="133"/>
      <c r="C172" s="133"/>
      <c r="D172" s="81"/>
      <c r="E172" s="96"/>
      <c r="F172" s="82"/>
      <c r="G172" s="82" t="s">
        <v>28</v>
      </c>
      <c r="H172" s="83" t="s">
        <v>28</v>
      </c>
      <c r="I172" s="84"/>
      <c r="J172" s="84"/>
      <c r="K172" s="86"/>
      <c r="L172" s="86"/>
    </row>
    <row r="173" spans="1:12" ht="15.6" customHeight="1" x14ac:dyDescent="0.3">
      <c r="A173" s="1">
        <v>109</v>
      </c>
      <c r="B173" s="133"/>
      <c r="C173" s="133"/>
      <c r="D173" s="81"/>
      <c r="E173" s="96"/>
      <c r="F173" s="82"/>
      <c r="G173" s="82" t="s">
        <v>28</v>
      </c>
      <c r="H173" s="83" t="s">
        <v>28</v>
      </c>
      <c r="I173" s="84"/>
      <c r="J173" s="84"/>
      <c r="K173" s="86"/>
      <c r="L173" s="86"/>
    </row>
    <row r="174" spans="1:12" ht="15.6" customHeight="1" x14ac:dyDescent="0.3">
      <c r="A174" s="1">
        <v>110</v>
      </c>
      <c r="B174" s="133"/>
      <c r="C174" s="133"/>
      <c r="D174" s="81"/>
      <c r="E174" s="96"/>
      <c r="F174" s="82"/>
      <c r="G174" s="82" t="s">
        <v>28</v>
      </c>
      <c r="H174" s="83" t="s">
        <v>28</v>
      </c>
      <c r="I174" s="84"/>
      <c r="J174" s="84"/>
      <c r="K174" s="86"/>
      <c r="L174" s="86"/>
    </row>
    <row r="175" spans="1:12" ht="15.6" customHeight="1" x14ac:dyDescent="0.3">
      <c r="A175" s="1">
        <v>111</v>
      </c>
      <c r="B175" s="133"/>
      <c r="C175" s="133"/>
      <c r="D175" s="81"/>
      <c r="E175" s="96"/>
      <c r="F175" s="82"/>
      <c r="G175" s="82" t="s">
        <v>28</v>
      </c>
      <c r="H175" s="83" t="s">
        <v>28</v>
      </c>
      <c r="I175" s="84"/>
      <c r="J175" s="84"/>
      <c r="K175" s="86"/>
      <c r="L175" s="86"/>
    </row>
    <row r="176" spans="1:12" ht="15.6" customHeight="1" x14ac:dyDescent="0.3">
      <c r="A176" s="1">
        <v>112</v>
      </c>
      <c r="B176" s="133"/>
      <c r="C176" s="133"/>
      <c r="D176" s="81"/>
      <c r="E176" s="96"/>
      <c r="F176" s="82"/>
      <c r="G176" s="82" t="s">
        <v>28</v>
      </c>
      <c r="H176" s="83" t="s">
        <v>28</v>
      </c>
      <c r="I176" s="84"/>
      <c r="J176" s="84"/>
      <c r="K176" s="86"/>
      <c r="L176" s="86"/>
    </row>
    <row r="177" spans="1:12" ht="15.6" customHeight="1" x14ac:dyDescent="0.3">
      <c r="A177" s="1">
        <v>113</v>
      </c>
      <c r="B177" s="133"/>
      <c r="C177" s="133"/>
      <c r="D177" s="81"/>
      <c r="E177" s="96"/>
      <c r="F177" s="82"/>
      <c r="G177" s="82" t="s">
        <v>28</v>
      </c>
      <c r="H177" s="83" t="s">
        <v>28</v>
      </c>
      <c r="I177" s="84"/>
      <c r="J177" s="84"/>
      <c r="K177" s="86"/>
      <c r="L177" s="86"/>
    </row>
    <row r="178" spans="1:12" ht="15.6" customHeight="1" x14ac:dyDescent="0.3">
      <c r="A178" s="1">
        <v>114</v>
      </c>
      <c r="B178" s="133"/>
      <c r="C178" s="133"/>
      <c r="D178" s="81"/>
      <c r="E178" s="96"/>
      <c r="F178" s="82"/>
      <c r="G178" s="82" t="s">
        <v>28</v>
      </c>
      <c r="H178" s="83" t="s">
        <v>28</v>
      </c>
      <c r="I178" s="84"/>
      <c r="J178" s="84"/>
      <c r="K178" s="86"/>
      <c r="L178" s="86"/>
    </row>
    <row r="179" spans="1:12" ht="15.6" customHeight="1" x14ac:dyDescent="0.3">
      <c r="A179" s="1">
        <v>115</v>
      </c>
      <c r="B179" s="133"/>
      <c r="C179" s="133"/>
      <c r="D179" s="81"/>
      <c r="E179" s="96"/>
      <c r="F179" s="82"/>
      <c r="G179" s="82" t="s">
        <v>28</v>
      </c>
      <c r="H179" s="83" t="s">
        <v>28</v>
      </c>
      <c r="I179" s="84"/>
      <c r="J179" s="84"/>
      <c r="K179" s="86"/>
      <c r="L179" s="86"/>
    </row>
    <row r="180" spans="1:12" ht="15.6" customHeight="1" x14ac:dyDescent="0.3">
      <c r="A180" s="1">
        <v>116</v>
      </c>
      <c r="B180" s="133"/>
      <c r="C180" s="133"/>
      <c r="D180" s="81"/>
      <c r="E180" s="96"/>
      <c r="F180" s="82"/>
      <c r="G180" s="82" t="s">
        <v>28</v>
      </c>
      <c r="H180" s="83" t="s">
        <v>28</v>
      </c>
      <c r="I180" s="84"/>
      <c r="J180" s="84"/>
      <c r="K180" s="86"/>
      <c r="L180" s="86"/>
    </row>
    <row r="181" spans="1:12" ht="15.6" customHeight="1" x14ac:dyDescent="0.3">
      <c r="A181" s="1">
        <v>117</v>
      </c>
      <c r="B181" s="133"/>
      <c r="C181" s="133"/>
      <c r="D181" s="81"/>
      <c r="E181" s="96"/>
      <c r="F181" s="82"/>
      <c r="G181" s="82" t="s">
        <v>28</v>
      </c>
      <c r="H181" s="83" t="s">
        <v>28</v>
      </c>
      <c r="I181" s="84"/>
      <c r="J181" s="84"/>
      <c r="K181" s="86"/>
      <c r="L181" s="86"/>
    </row>
    <row r="182" spans="1:12" ht="15.6" customHeight="1" x14ac:dyDescent="0.3">
      <c r="A182" s="1">
        <v>118</v>
      </c>
      <c r="B182" s="133"/>
      <c r="C182" s="133"/>
      <c r="D182" s="81"/>
      <c r="E182" s="96"/>
      <c r="F182" s="82"/>
      <c r="G182" s="82" t="s">
        <v>28</v>
      </c>
      <c r="H182" s="83" t="s">
        <v>28</v>
      </c>
      <c r="I182" s="84"/>
      <c r="J182" s="84"/>
      <c r="K182" s="86"/>
      <c r="L182" s="86"/>
    </row>
    <row r="183" spans="1:12" ht="15.6" customHeight="1" x14ac:dyDescent="0.3">
      <c r="A183" s="1">
        <v>119</v>
      </c>
      <c r="B183" s="133"/>
      <c r="C183" s="133"/>
      <c r="D183" s="81"/>
      <c r="E183" s="96"/>
      <c r="F183" s="82"/>
      <c r="G183" s="82" t="s">
        <v>28</v>
      </c>
      <c r="H183" s="83" t="s">
        <v>28</v>
      </c>
      <c r="I183" s="84"/>
      <c r="J183" s="84"/>
      <c r="K183" s="86"/>
      <c r="L183" s="86"/>
    </row>
    <row r="184" spans="1:12" ht="15.6" customHeight="1" x14ac:dyDescent="0.3">
      <c r="A184" s="1">
        <v>120</v>
      </c>
      <c r="B184" s="133"/>
      <c r="C184" s="133"/>
      <c r="D184" s="81"/>
      <c r="E184" s="96"/>
      <c r="F184" s="82"/>
      <c r="G184" s="82" t="s">
        <v>28</v>
      </c>
      <c r="H184" s="83" t="s">
        <v>28</v>
      </c>
      <c r="I184" s="84"/>
      <c r="J184" s="84"/>
      <c r="K184" s="86"/>
      <c r="L184" s="86"/>
    </row>
    <row r="185" spans="1:12" ht="15.6" customHeight="1" x14ac:dyDescent="0.3">
      <c r="A185" s="1">
        <v>121</v>
      </c>
      <c r="B185" s="133"/>
      <c r="C185" s="133"/>
      <c r="D185" s="81"/>
      <c r="E185" s="96"/>
      <c r="F185" s="82"/>
      <c r="G185" s="82" t="s">
        <v>28</v>
      </c>
      <c r="H185" s="83" t="s">
        <v>28</v>
      </c>
      <c r="I185" s="84"/>
      <c r="J185" s="84"/>
      <c r="K185" s="86"/>
      <c r="L185" s="86"/>
    </row>
    <row r="186" spans="1:12" ht="15.6" customHeight="1" x14ac:dyDescent="0.3">
      <c r="A186" s="1">
        <v>122</v>
      </c>
      <c r="B186" s="133"/>
      <c r="C186" s="133"/>
      <c r="D186" s="81"/>
      <c r="E186" s="96"/>
      <c r="F186" s="82"/>
      <c r="G186" s="82" t="s">
        <v>28</v>
      </c>
      <c r="H186" s="83" t="s">
        <v>28</v>
      </c>
      <c r="I186" s="84"/>
      <c r="J186" s="84"/>
      <c r="K186" s="86"/>
      <c r="L186" s="86"/>
    </row>
    <row r="187" spans="1:12" ht="15.6" customHeight="1" x14ac:dyDescent="0.3">
      <c r="A187" s="1">
        <v>123</v>
      </c>
      <c r="B187" s="133"/>
      <c r="C187" s="133"/>
      <c r="D187" s="81"/>
      <c r="E187" s="96"/>
      <c r="F187" s="82"/>
      <c r="G187" s="82" t="s">
        <v>28</v>
      </c>
      <c r="H187" s="83" t="s">
        <v>28</v>
      </c>
      <c r="I187" s="84"/>
      <c r="J187" s="84"/>
      <c r="K187" s="86"/>
      <c r="L187" s="86"/>
    </row>
    <row r="188" spans="1:12" ht="15.6" customHeight="1" x14ac:dyDescent="0.3">
      <c r="A188" s="1">
        <v>124</v>
      </c>
      <c r="B188" s="133"/>
      <c r="C188" s="133"/>
      <c r="D188" s="81"/>
      <c r="E188" s="96"/>
      <c r="F188" s="82"/>
      <c r="G188" s="82" t="s">
        <v>28</v>
      </c>
      <c r="H188" s="83" t="s">
        <v>28</v>
      </c>
      <c r="I188" s="84"/>
      <c r="J188" s="84"/>
      <c r="K188" s="86"/>
      <c r="L188" s="86"/>
    </row>
    <row r="189" spans="1:12" ht="15.6" customHeight="1" x14ac:dyDescent="0.3">
      <c r="A189" s="1">
        <v>125</v>
      </c>
      <c r="B189" s="133"/>
      <c r="C189" s="133"/>
      <c r="D189" s="81"/>
      <c r="E189" s="96"/>
      <c r="F189" s="82"/>
      <c r="G189" s="82" t="s">
        <v>28</v>
      </c>
      <c r="H189" s="83" t="s">
        <v>28</v>
      </c>
      <c r="I189" s="84"/>
      <c r="J189" s="84"/>
      <c r="K189" s="86"/>
      <c r="L189" s="86"/>
    </row>
    <row r="190" spans="1:12" ht="15.6" customHeight="1" x14ac:dyDescent="0.3">
      <c r="A190" s="1">
        <v>126</v>
      </c>
      <c r="B190" s="133"/>
      <c r="C190" s="133"/>
      <c r="D190" s="81"/>
      <c r="E190" s="96"/>
      <c r="F190" s="82"/>
      <c r="G190" s="82" t="s">
        <v>28</v>
      </c>
      <c r="H190" s="83" t="s">
        <v>28</v>
      </c>
      <c r="I190" s="84"/>
      <c r="J190" s="84"/>
      <c r="K190" s="86"/>
      <c r="L190" s="86"/>
    </row>
    <row r="191" spans="1:12" ht="15.6" customHeight="1" x14ac:dyDescent="0.3">
      <c r="A191" s="1">
        <v>127</v>
      </c>
      <c r="B191" s="133"/>
      <c r="C191" s="133"/>
      <c r="D191" s="81"/>
      <c r="E191" s="96"/>
      <c r="F191" s="82"/>
      <c r="G191" s="82" t="s">
        <v>28</v>
      </c>
      <c r="H191" s="83" t="s">
        <v>28</v>
      </c>
      <c r="I191" s="84"/>
      <c r="J191" s="84"/>
      <c r="K191" s="86"/>
      <c r="L191" s="86"/>
    </row>
    <row r="192" spans="1:12" ht="15.6" customHeight="1" x14ac:dyDescent="0.3">
      <c r="A192" s="1">
        <v>128</v>
      </c>
      <c r="B192" s="133"/>
      <c r="C192" s="133"/>
      <c r="D192" s="81"/>
      <c r="E192" s="96"/>
      <c r="F192" s="82"/>
      <c r="G192" s="82" t="s">
        <v>28</v>
      </c>
      <c r="H192" s="83" t="s">
        <v>28</v>
      </c>
      <c r="I192" s="84"/>
      <c r="J192" s="84"/>
      <c r="K192" s="86"/>
      <c r="L192" s="86"/>
    </row>
    <row r="193" spans="1:12" ht="15.6" customHeight="1" x14ac:dyDescent="0.3">
      <c r="A193" s="1">
        <v>129</v>
      </c>
      <c r="B193" s="133"/>
      <c r="C193" s="133"/>
      <c r="D193" s="81"/>
      <c r="E193" s="96"/>
      <c r="F193" s="82"/>
      <c r="G193" s="82" t="s">
        <v>28</v>
      </c>
      <c r="H193" s="83" t="s">
        <v>28</v>
      </c>
      <c r="I193" s="84"/>
      <c r="J193" s="84"/>
      <c r="K193" s="86"/>
      <c r="L193" s="86"/>
    </row>
    <row r="194" spans="1:12" ht="15.6" customHeight="1" x14ac:dyDescent="0.3">
      <c r="A194" s="1">
        <v>130</v>
      </c>
      <c r="B194" s="133"/>
      <c r="C194" s="133"/>
      <c r="D194" s="81"/>
      <c r="E194" s="96"/>
      <c r="F194" s="82"/>
      <c r="G194" s="82" t="s">
        <v>28</v>
      </c>
      <c r="H194" s="83" t="s">
        <v>28</v>
      </c>
      <c r="I194" s="84"/>
      <c r="J194" s="84"/>
      <c r="K194" s="86"/>
      <c r="L194" s="86"/>
    </row>
    <row r="195" spans="1:12" ht="15.6" customHeight="1" x14ac:dyDescent="0.3">
      <c r="A195" s="1">
        <v>131</v>
      </c>
      <c r="B195" s="133"/>
      <c r="C195" s="133"/>
      <c r="D195" s="81"/>
      <c r="E195" s="96"/>
      <c r="F195" s="82"/>
      <c r="G195" s="82" t="s">
        <v>28</v>
      </c>
      <c r="H195" s="83" t="s">
        <v>28</v>
      </c>
      <c r="I195" s="84"/>
      <c r="J195" s="84"/>
      <c r="K195" s="86"/>
      <c r="L195" s="86"/>
    </row>
    <row r="196" spans="1:12" ht="15.6" customHeight="1" x14ac:dyDescent="0.3">
      <c r="A196" s="1">
        <v>132</v>
      </c>
      <c r="B196" s="133"/>
      <c r="C196" s="133"/>
      <c r="D196" s="81"/>
      <c r="E196" s="96"/>
      <c r="F196" s="82"/>
      <c r="G196" s="82" t="s">
        <v>28</v>
      </c>
      <c r="H196" s="83" t="s">
        <v>28</v>
      </c>
      <c r="I196" s="84"/>
      <c r="J196" s="84"/>
      <c r="K196" s="86"/>
      <c r="L196" s="86"/>
    </row>
    <row r="197" spans="1:12" ht="15.6" customHeight="1" x14ac:dyDescent="0.3">
      <c r="A197" s="1">
        <v>133</v>
      </c>
      <c r="B197" s="133"/>
      <c r="C197" s="133"/>
      <c r="D197" s="81"/>
      <c r="E197" s="96"/>
      <c r="F197" s="82"/>
      <c r="G197" s="82" t="s">
        <v>28</v>
      </c>
      <c r="H197" s="83" t="s">
        <v>28</v>
      </c>
      <c r="I197" s="84"/>
      <c r="J197" s="84"/>
      <c r="K197" s="86"/>
      <c r="L197" s="86"/>
    </row>
    <row r="198" spans="1:12" ht="15.6" customHeight="1" x14ac:dyDescent="0.3">
      <c r="A198" s="1">
        <v>134</v>
      </c>
      <c r="B198" s="133"/>
      <c r="C198" s="133"/>
      <c r="D198" s="81"/>
      <c r="E198" s="96"/>
      <c r="F198" s="82"/>
      <c r="G198" s="82" t="s">
        <v>28</v>
      </c>
      <c r="H198" s="83" t="s">
        <v>28</v>
      </c>
      <c r="I198" s="84"/>
      <c r="J198" s="84"/>
      <c r="K198" s="86"/>
      <c r="L198" s="86"/>
    </row>
    <row r="199" spans="1:12" ht="15.6" customHeight="1" x14ac:dyDescent="0.3">
      <c r="A199" s="1">
        <v>135</v>
      </c>
      <c r="B199" s="133"/>
      <c r="C199" s="133"/>
      <c r="D199" s="81"/>
      <c r="E199" s="96"/>
      <c r="F199" s="82"/>
      <c r="G199" s="82" t="s">
        <v>28</v>
      </c>
      <c r="H199" s="83" t="s">
        <v>28</v>
      </c>
      <c r="I199" s="84"/>
      <c r="J199" s="84"/>
      <c r="K199" s="86"/>
      <c r="L199" s="86"/>
    </row>
    <row r="200" spans="1:12" ht="15.6" customHeight="1" x14ac:dyDescent="0.3">
      <c r="A200" s="1">
        <v>136</v>
      </c>
      <c r="B200" s="133"/>
      <c r="C200" s="133"/>
      <c r="D200" s="81"/>
      <c r="E200" s="96"/>
      <c r="F200" s="82"/>
      <c r="G200" s="82" t="s">
        <v>28</v>
      </c>
      <c r="H200" s="83" t="s">
        <v>28</v>
      </c>
      <c r="I200" s="84"/>
      <c r="J200" s="84"/>
      <c r="K200" s="86"/>
      <c r="L200" s="86"/>
    </row>
    <row r="201" spans="1:12" ht="15.6" customHeight="1" x14ac:dyDescent="0.3">
      <c r="A201" s="1">
        <v>137</v>
      </c>
      <c r="B201" s="133"/>
      <c r="C201" s="133"/>
      <c r="D201" s="81"/>
      <c r="E201" s="96"/>
      <c r="F201" s="82"/>
      <c r="G201" s="82" t="s">
        <v>28</v>
      </c>
      <c r="H201" s="83" t="s">
        <v>28</v>
      </c>
      <c r="I201" s="84"/>
      <c r="J201" s="84"/>
      <c r="K201" s="86"/>
      <c r="L201" s="86"/>
    </row>
    <row r="202" spans="1:12" ht="15.6" customHeight="1" x14ac:dyDescent="0.3">
      <c r="A202" s="1">
        <v>138</v>
      </c>
      <c r="B202" s="133"/>
      <c r="C202" s="133"/>
      <c r="D202" s="81"/>
      <c r="E202" s="96"/>
      <c r="F202" s="82"/>
      <c r="G202" s="82" t="s">
        <v>28</v>
      </c>
      <c r="H202" s="83" t="s">
        <v>28</v>
      </c>
      <c r="I202" s="84"/>
      <c r="J202" s="84"/>
      <c r="K202" s="86"/>
      <c r="L202" s="86"/>
    </row>
    <row r="203" spans="1:12" ht="15.6" customHeight="1" x14ac:dyDescent="0.3">
      <c r="A203" s="1">
        <v>139</v>
      </c>
      <c r="B203" s="133"/>
      <c r="C203" s="133"/>
      <c r="D203" s="81"/>
      <c r="E203" s="96"/>
      <c r="F203" s="82"/>
      <c r="G203" s="82" t="s">
        <v>28</v>
      </c>
      <c r="H203" s="83" t="s">
        <v>28</v>
      </c>
      <c r="I203" s="84"/>
      <c r="J203" s="84"/>
      <c r="K203" s="86"/>
      <c r="L203" s="86"/>
    </row>
    <row r="204" spans="1:12" ht="15.6" customHeight="1" x14ac:dyDescent="0.3">
      <c r="A204" s="1">
        <v>140</v>
      </c>
      <c r="B204" s="133"/>
      <c r="C204" s="133"/>
      <c r="D204" s="81"/>
      <c r="E204" s="96"/>
      <c r="F204" s="82"/>
      <c r="G204" s="82" t="s">
        <v>28</v>
      </c>
      <c r="H204" s="83" t="s">
        <v>28</v>
      </c>
      <c r="I204" s="84"/>
      <c r="J204" s="84"/>
      <c r="K204" s="86"/>
      <c r="L204" s="86"/>
    </row>
    <row r="205" spans="1:12" ht="15.6" customHeight="1" x14ac:dyDescent="0.3">
      <c r="A205" s="1">
        <v>141</v>
      </c>
      <c r="B205" s="133"/>
      <c r="C205" s="133"/>
      <c r="D205" s="81"/>
      <c r="E205" s="96"/>
      <c r="F205" s="82"/>
      <c r="G205" s="82" t="s">
        <v>28</v>
      </c>
      <c r="H205" s="83" t="s">
        <v>28</v>
      </c>
      <c r="I205" s="84"/>
      <c r="J205" s="84"/>
      <c r="K205" s="86"/>
      <c r="L205" s="86"/>
    </row>
    <row r="206" spans="1:12" ht="15.6" customHeight="1" x14ac:dyDescent="0.3">
      <c r="A206" s="1">
        <v>142</v>
      </c>
      <c r="B206" s="133"/>
      <c r="C206" s="133"/>
      <c r="D206" s="81"/>
      <c r="E206" s="96"/>
      <c r="F206" s="82"/>
      <c r="G206" s="82" t="s">
        <v>28</v>
      </c>
      <c r="H206" s="83" t="s">
        <v>28</v>
      </c>
      <c r="I206" s="84"/>
      <c r="J206" s="84"/>
      <c r="K206" s="86"/>
      <c r="L206" s="86"/>
    </row>
    <row r="207" spans="1:12" ht="15.6" customHeight="1" x14ac:dyDescent="0.3">
      <c r="A207" s="1">
        <v>143</v>
      </c>
      <c r="B207" s="133"/>
      <c r="C207" s="133"/>
      <c r="D207" s="81"/>
      <c r="E207" s="96"/>
      <c r="F207" s="82"/>
      <c r="G207" s="82" t="s">
        <v>28</v>
      </c>
      <c r="H207" s="83" t="s">
        <v>28</v>
      </c>
      <c r="I207" s="84"/>
      <c r="J207" s="84"/>
      <c r="K207" s="86"/>
      <c r="L207" s="86"/>
    </row>
    <row r="208" spans="1:12" ht="15.6" customHeight="1" x14ac:dyDescent="0.3">
      <c r="A208" s="1">
        <v>144</v>
      </c>
      <c r="B208" s="133"/>
      <c r="C208" s="133"/>
      <c r="D208" s="81"/>
      <c r="E208" s="96"/>
      <c r="F208" s="82"/>
      <c r="G208" s="82" t="s">
        <v>28</v>
      </c>
      <c r="H208" s="83" t="s">
        <v>28</v>
      </c>
      <c r="I208" s="84"/>
      <c r="J208" s="84"/>
      <c r="K208" s="86"/>
      <c r="L208" s="86"/>
    </row>
    <row r="209" spans="1:14" ht="15.6" customHeight="1" x14ac:dyDescent="0.3">
      <c r="A209" s="1">
        <v>145</v>
      </c>
      <c r="B209" s="133"/>
      <c r="C209" s="133"/>
      <c r="D209" s="81"/>
      <c r="E209" s="96"/>
      <c r="F209" s="82"/>
      <c r="G209" s="82" t="s">
        <v>28</v>
      </c>
      <c r="H209" s="83" t="s">
        <v>28</v>
      </c>
      <c r="I209" s="84"/>
      <c r="J209" s="84"/>
      <c r="K209" s="86"/>
      <c r="L209" s="86"/>
    </row>
    <row r="210" spans="1:14" ht="15.6" customHeight="1" x14ac:dyDescent="0.3">
      <c r="A210" s="1">
        <v>146</v>
      </c>
      <c r="B210" s="133"/>
      <c r="C210" s="133"/>
      <c r="D210" s="81"/>
      <c r="E210" s="96"/>
      <c r="F210" s="82"/>
      <c r="G210" s="82" t="s">
        <v>28</v>
      </c>
      <c r="H210" s="83" t="s">
        <v>28</v>
      </c>
      <c r="I210" s="84"/>
      <c r="J210" s="84"/>
      <c r="K210" s="86"/>
      <c r="L210" s="86"/>
    </row>
    <row r="211" spans="1:14" ht="15.6" customHeight="1" x14ac:dyDescent="0.3">
      <c r="A211" s="1">
        <v>147</v>
      </c>
      <c r="B211" s="133"/>
      <c r="C211" s="133"/>
      <c r="D211" s="81"/>
      <c r="E211" s="96"/>
      <c r="F211" s="82"/>
      <c r="G211" s="82" t="s">
        <v>28</v>
      </c>
      <c r="H211" s="83" t="s">
        <v>28</v>
      </c>
      <c r="I211" s="84"/>
      <c r="J211" s="84"/>
      <c r="K211" s="86"/>
      <c r="L211" s="86"/>
    </row>
    <row r="212" spans="1:14" ht="15.6" customHeight="1" x14ac:dyDescent="0.3">
      <c r="A212" s="1">
        <v>148</v>
      </c>
      <c r="B212" s="133"/>
      <c r="C212" s="133"/>
      <c r="D212" s="81"/>
      <c r="E212" s="96"/>
      <c r="F212" s="82"/>
      <c r="G212" s="82" t="s">
        <v>28</v>
      </c>
      <c r="H212" s="83" t="s">
        <v>28</v>
      </c>
      <c r="I212" s="84"/>
      <c r="J212" s="84"/>
      <c r="K212" s="86"/>
      <c r="L212" s="86"/>
    </row>
    <row r="213" spans="1:14" ht="15.6" customHeight="1" x14ac:dyDescent="0.3">
      <c r="A213" s="1">
        <v>149</v>
      </c>
      <c r="B213" s="133"/>
      <c r="C213" s="133"/>
      <c r="D213" s="81"/>
      <c r="E213" s="96"/>
      <c r="F213" s="82"/>
      <c r="G213" s="82" t="s">
        <v>28</v>
      </c>
      <c r="H213" s="83" t="s">
        <v>28</v>
      </c>
      <c r="I213" s="84"/>
      <c r="J213" s="84"/>
      <c r="K213" s="86"/>
      <c r="L213" s="86"/>
    </row>
    <row r="214" spans="1:14" ht="15.6" customHeight="1" thickBot="1" x14ac:dyDescent="0.35">
      <c r="A214" s="1">
        <v>150</v>
      </c>
      <c r="B214" s="133"/>
      <c r="C214" s="133"/>
      <c r="D214" s="81"/>
      <c r="E214" s="96"/>
      <c r="F214" s="82"/>
      <c r="G214" s="82" t="s">
        <v>28</v>
      </c>
      <c r="H214" s="83" t="s">
        <v>28</v>
      </c>
      <c r="I214" s="87"/>
      <c r="J214" s="84"/>
      <c r="K214" s="86"/>
      <c r="L214" s="88"/>
    </row>
    <row r="215" spans="1:14" ht="15.6" customHeight="1" thickBot="1" x14ac:dyDescent="0.35">
      <c r="B215" s="95" t="s">
        <v>78</v>
      </c>
      <c r="C215" s="43"/>
      <c r="G215" s="44"/>
      <c r="H215" s="45"/>
      <c r="I215" s="46">
        <f>SUM(I65:I214)</f>
        <v>0</v>
      </c>
      <c r="J215" s="46">
        <f t="shared" ref="J215:L215" si="0">SUM(J65:J214)</f>
        <v>0</v>
      </c>
      <c r="K215" s="47">
        <f t="shared" si="0"/>
        <v>0</v>
      </c>
      <c r="L215" s="47">
        <f t="shared" si="0"/>
        <v>0</v>
      </c>
    </row>
    <row r="216" spans="1:14" ht="15.6" customHeight="1" x14ac:dyDescent="0.3">
      <c r="B216" s="95"/>
      <c r="C216" s="43"/>
      <c r="F216" s="44"/>
      <c r="G216" s="45"/>
      <c r="H216" s="45"/>
      <c r="I216" s="45"/>
      <c r="J216" s="45"/>
      <c r="K216" s="45"/>
      <c r="L216" s="45"/>
      <c r="M216" s="45"/>
      <c r="N216" s="45"/>
    </row>
    <row r="217" spans="1:14" ht="29.4" customHeight="1" x14ac:dyDescent="0.3">
      <c r="B217" s="138" t="s">
        <v>35</v>
      </c>
      <c r="C217" s="138"/>
      <c r="D217" s="139"/>
      <c r="E217" s="89"/>
      <c r="F217" s="44"/>
      <c r="G217" s="45"/>
      <c r="I217" s="48"/>
      <c r="J217" s="48"/>
    </row>
    <row r="218" spans="1:14" ht="15.6" customHeight="1" thickBot="1" x14ac:dyDescent="0.4">
      <c r="A218" s="7"/>
      <c r="B218" s="33"/>
      <c r="C218" s="33"/>
      <c r="D218" s="34"/>
      <c r="E218" s="34"/>
      <c r="F218" s="35"/>
      <c r="G218" s="13"/>
      <c r="J218" s="16"/>
      <c r="K218" s="16"/>
    </row>
    <row r="219" spans="1:14" ht="12" customHeight="1" x14ac:dyDescent="0.35">
      <c r="A219" s="7"/>
      <c r="B219" s="49">
        <f>COUNTIF(F65:F214,"Oui")</f>
        <v>0</v>
      </c>
      <c r="C219" s="50" t="s">
        <v>36</v>
      </c>
      <c r="D219" s="51"/>
      <c r="E219" s="52"/>
      <c r="F219" s="53">
        <f>COUNTIF(F65:F214,"Non")</f>
        <v>0</v>
      </c>
      <c r="G219" s="50" t="s">
        <v>37</v>
      </c>
      <c r="H219" s="51"/>
      <c r="I219" s="51"/>
      <c r="J219" s="54"/>
      <c r="K219" s="13"/>
    </row>
    <row r="220" spans="1:14" ht="12" customHeight="1" x14ac:dyDescent="0.35">
      <c r="A220" s="7"/>
      <c r="B220" s="55">
        <f>COUNTIFS(F65:F214,"Oui",G65:G214,"Long métrage fiction ou animation")</f>
        <v>0</v>
      </c>
      <c r="C220" s="56" t="s">
        <v>38</v>
      </c>
      <c r="D220" s="57"/>
      <c r="E220" s="58"/>
      <c r="F220" s="59">
        <f>COUNTIFS(F65:F214,"Non",G65:G214,"Long métrage fiction ou animation")</f>
        <v>0</v>
      </c>
      <c r="G220" s="56" t="s">
        <v>39</v>
      </c>
      <c r="H220" s="57"/>
      <c r="I220" s="57"/>
      <c r="J220" s="60"/>
      <c r="K220" s="16"/>
    </row>
    <row r="221" spans="1:14" ht="12" customHeight="1" x14ac:dyDescent="0.35">
      <c r="A221" s="7"/>
      <c r="B221" s="55">
        <f>COUNTIFS(F65:F214,"Oui",G65:G214,"Long métrage documentaire")</f>
        <v>0</v>
      </c>
      <c r="C221" s="56" t="s">
        <v>40</v>
      </c>
      <c r="D221" s="57"/>
      <c r="E221" s="58"/>
      <c r="F221" s="59">
        <f>COUNTIFS(F65:F214,"Non",G65:G214,"Long métrage documentaire")</f>
        <v>0</v>
      </c>
      <c r="G221" s="56" t="s">
        <v>41</v>
      </c>
      <c r="H221" s="57"/>
      <c r="I221" s="57"/>
      <c r="J221" s="60"/>
      <c r="K221" s="16"/>
    </row>
    <row r="222" spans="1:14" ht="12" customHeight="1" x14ac:dyDescent="0.35">
      <c r="A222" s="7"/>
      <c r="B222" s="55">
        <f>SUMIFS(H65:H214,F65:F214,"Oui",G65:G214,"Long métrage fiction ou animation")</f>
        <v>0</v>
      </c>
      <c r="C222" s="56" t="s">
        <v>42</v>
      </c>
      <c r="D222" s="57"/>
      <c r="E222" s="58"/>
      <c r="F222" s="59">
        <f>SUMIFS(H65:H214,F65:F214,"Non",G65:G214,"Long métrage fiction ou animation")</f>
        <v>0</v>
      </c>
      <c r="G222" s="56" t="s">
        <v>43</v>
      </c>
      <c r="H222" s="57"/>
      <c r="I222" s="57"/>
      <c r="J222" s="60"/>
      <c r="K222" s="16"/>
    </row>
    <row r="223" spans="1:14" ht="12" customHeight="1" x14ac:dyDescent="0.35">
      <c r="A223" s="7"/>
      <c r="B223" s="55">
        <f>SUMIFS(H65:H214,F65:F214,"Oui",G65:G214,"Long métrage documentaire")</f>
        <v>0</v>
      </c>
      <c r="C223" s="56" t="s">
        <v>44</v>
      </c>
      <c r="D223" s="57"/>
      <c r="E223" s="58"/>
      <c r="F223" s="59">
        <f>SUMIFS(H65:H214,F65:F214,"Non",G65:G214,"Long métrage documentaire")</f>
        <v>0</v>
      </c>
      <c r="G223" s="56" t="s">
        <v>45</v>
      </c>
      <c r="H223" s="57"/>
      <c r="I223" s="57"/>
      <c r="J223" s="60"/>
      <c r="K223" s="16"/>
    </row>
    <row r="224" spans="1:14" ht="12" customHeight="1" x14ac:dyDescent="0.35">
      <c r="A224" s="7"/>
      <c r="B224" s="61">
        <f>IFERROR((B222+B223)/E217,0)</f>
        <v>0</v>
      </c>
      <c r="C224" s="56" t="s">
        <v>46</v>
      </c>
      <c r="D224" s="57"/>
      <c r="E224" s="58"/>
      <c r="F224" s="62">
        <f>IFERROR((F222+F223)/E217,0)</f>
        <v>0</v>
      </c>
      <c r="G224" s="56" t="s">
        <v>47</v>
      </c>
      <c r="H224" s="57"/>
      <c r="I224" s="57"/>
      <c r="J224" s="60"/>
      <c r="K224" s="13"/>
    </row>
    <row r="225" spans="1:11" ht="12" customHeight="1" x14ac:dyDescent="0.35">
      <c r="A225" s="7"/>
      <c r="B225" s="55">
        <f>COUNTIFS(F65:F214,"Oui",G65:G214,"Autres formats (court ou moyen métrage fiction, documentaire ou animation)")</f>
        <v>0</v>
      </c>
      <c r="C225" s="56" t="s">
        <v>48</v>
      </c>
      <c r="D225" s="57"/>
      <c r="E225" s="58"/>
      <c r="F225" s="59">
        <f>COUNTIFS(F65:F214,"Non",G65:G214,"Autres formats (court ou moyen métrage fiction, documentaire ou animation)")</f>
        <v>0</v>
      </c>
      <c r="G225" s="56" t="s">
        <v>49</v>
      </c>
      <c r="H225" s="57"/>
      <c r="I225" s="57"/>
      <c r="J225" s="60"/>
      <c r="K225" s="16"/>
    </row>
    <row r="226" spans="1:11" ht="12" customHeight="1" x14ac:dyDescent="0.35">
      <c r="A226" s="7"/>
      <c r="B226" s="55">
        <f>SUMIFS(H65:H214,F65:F214,"Oui",G65:G214,"Autres formats (court ou moyen métrage fiction, documentaire ou animation)")</f>
        <v>0</v>
      </c>
      <c r="C226" s="56" t="s">
        <v>50</v>
      </c>
      <c r="D226" s="57"/>
      <c r="E226" s="58"/>
      <c r="F226" s="59">
        <f>SUMIFS(H65:H214,F65:F214,"Non",G65:G214,"Autres formats (court ou moyen métrage fiction, documentaire ou animation)")</f>
        <v>0</v>
      </c>
      <c r="G226" s="56" t="s">
        <v>51</v>
      </c>
      <c r="H226" s="57"/>
      <c r="I226" s="57"/>
      <c r="J226" s="60"/>
      <c r="K226" s="16"/>
    </row>
    <row r="227" spans="1:11" ht="12" customHeight="1" x14ac:dyDescent="0.35">
      <c r="A227" s="7"/>
      <c r="B227" s="63"/>
      <c r="C227" s="57"/>
      <c r="D227" s="57"/>
      <c r="E227" s="57"/>
      <c r="F227" s="64"/>
      <c r="G227" s="57"/>
      <c r="H227" s="57"/>
      <c r="I227" s="57"/>
      <c r="J227" s="60"/>
      <c r="K227" s="16"/>
    </row>
    <row r="228" spans="1:11" ht="12" customHeight="1" x14ac:dyDescent="0.35">
      <c r="A228" s="7"/>
      <c r="B228" s="65">
        <f>SUMIFS(I65:I214,F65:F214,"Oui")</f>
        <v>0</v>
      </c>
      <c r="C228" s="58" t="s">
        <v>52</v>
      </c>
      <c r="D228" s="57"/>
      <c r="E228" s="66"/>
      <c r="F228" s="67">
        <f>SUMIFS(I65:I214,F65:F214,"Non")</f>
        <v>0</v>
      </c>
      <c r="G228" s="58" t="s">
        <v>53</v>
      </c>
      <c r="H228" s="57"/>
      <c r="I228" s="57"/>
      <c r="J228" s="60"/>
      <c r="K228" s="16"/>
    </row>
    <row r="229" spans="1:11" ht="12" customHeight="1" x14ac:dyDescent="0.35">
      <c r="A229" s="7"/>
      <c r="B229" s="63"/>
      <c r="C229" s="57"/>
      <c r="D229" s="57"/>
      <c r="E229" s="57"/>
      <c r="F229" s="64"/>
      <c r="G229" s="57"/>
      <c r="H229" s="57"/>
      <c r="I229" s="57"/>
      <c r="J229" s="60"/>
      <c r="K229" s="16"/>
    </row>
    <row r="230" spans="1:11" ht="12" customHeight="1" x14ac:dyDescent="0.35">
      <c r="A230" s="7"/>
      <c r="B230" s="68">
        <f>SUMIFS(J65:J214,F65:F214,"Oui",G65:G214,"Long métrage fiction ou animation")</f>
        <v>0</v>
      </c>
      <c r="C230" s="58" t="s">
        <v>54</v>
      </c>
      <c r="D230" s="57"/>
      <c r="E230" s="57"/>
      <c r="F230" s="69">
        <f>SUMIFS(J65:J214,F65:F214,"Non",G65:G214,"Long métrage fiction ou animation")</f>
        <v>0</v>
      </c>
      <c r="G230" s="58" t="s">
        <v>55</v>
      </c>
      <c r="H230" s="57"/>
      <c r="I230" s="57"/>
      <c r="J230" s="60"/>
      <c r="K230" s="16"/>
    </row>
    <row r="231" spans="1:11" ht="12" customHeight="1" x14ac:dyDescent="0.35">
      <c r="A231" s="7"/>
      <c r="B231" s="68">
        <f>SUMIFS(J65:J214,F65:F214,"Oui",G65:G214,"Long métrage documentaire")</f>
        <v>0</v>
      </c>
      <c r="C231" s="58" t="s">
        <v>56</v>
      </c>
      <c r="D231" s="57"/>
      <c r="E231" s="57"/>
      <c r="F231" s="69">
        <f>SUMIFS(J65:J214,F65:F214,"Non",G65:G214,"Long métrage documentaire")</f>
        <v>0</v>
      </c>
      <c r="G231" s="58" t="s">
        <v>57</v>
      </c>
      <c r="H231" s="57"/>
      <c r="I231" s="57"/>
      <c r="J231" s="60"/>
      <c r="K231" s="16"/>
    </row>
    <row r="232" spans="1:11" ht="12" customHeight="1" thickBot="1" x14ac:dyDescent="0.4">
      <c r="A232" s="7"/>
      <c r="B232" s="70">
        <f>SUMIFS(J65:J214,F65:F214,"Oui",G65:G214,"Autres formats (court ou moyen métrage fiction, documentaire ou animation)")</f>
        <v>0</v>
      </c>
      <c r="C232" s="71" t="s">
        <v>58</v>
      </c>
      <c r="D232" s="72"/>
      <c r="E232" s="72"/>
      <c r="F232" s="73">
        <f>SUMIFS(J65:J214,F65:F214,"Non",G65:G214,"Autres formats (court ou moyen métrage fiction, documentaire ou animation)")</f>
        <v>0</v>
      </c>
      <c r="G232" s="71" t="s">
        <v>59</v>
      </c>
      <c r="H232" s="72"/>
      <c r="I232" s="72"/>
      <c r="J232" s="74"/>
      <c r="K232" s="16"/>
    </row>
    <row r="233" spans="1:11" x14ac:dyDescent="0.3">
      <c r="B233" s="75"/>
      <c r="C233" s="75"/>
      <c r="F233" s="21"/>
      <c r="G233" s="16"/>
      <c r="H233" s="76"/>
      <c r="I233" s="16"/>
      <c r="J233" s="16"/>
      <c r="K233" s="16"/>
    </row>
    <row r="234" spans="1:11" ht="15" thickBot="1" x14ac:dyDescent="0.35">
      <c r="B234" s="79"/>
      <c r="C234" s="79"/>
      <c r="D234" s="79"/>
      <c r="E234" s="79"/>
      <c r="F234" s="79"/>
      <c r="G234" s="79"/>
      <c r="H234" s="79"/>
      <c r="I234" s="79"/>
      <c r="J234" s="79"/>
      <c r="K234" s="79"/>
    </row>
  </sheetData>
  <sheetProtection algorithmName="SHA-512" hashValue="/uvDHGVuBZod4N/olvqEhcBarCepLVdF/gj6EWSSjS8fJsFhBtiyBhBYz32VGzU7NIeGT355RJAZJEXMdnl37g==" saltValue="3grkRn8vsVfKo8hz/K3Y/Q==" spinCount="100000" sheet="1" selectLockedCells="1"/>
  <mergeCells count="184">
    <mergeCell ref="B148:C148"/>
    <mergeCell ref="B149:C149"/>
    <mergeCell ref="B150:C150"/>
    <mergeCell ref="B151:C151"/>
    <mergeCell ref="B152:C152"/>
    <mergeCell ref="B153:C153"/>
    <mergeCell ref="D4:E4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15:C115"/>
    <mergeCell ref="B126:C126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D7:E7"/>
    <mergeCell ref="D9:E9"/>
    <mergeCell ref="B207:C207"/>
    <mergeCell ref="B208:C20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D38:E38"/>
    <mergeCell ref="D40:E40"/>
    <mergeCell ref="B67:C67"/>
    <mergeCell ref="B68:C68"/>
    <mergeCell ref="B69:C69"/>
    <mergeCell ref="B82:C82"/>
    <mergeCell ref="B102:C102"/>
    <mergeCell ref="B103:C103"/>
    <mergeCell ref="B104:C104"/>
    <mergeCell ref="B72:C72"/>
    <mergeCell ref="B73:C73"/>
    <mergeCell ref="B217:D217"/>
    <mergeCell ref="B209:C209"/>
    <mergeCell ref="B210:C210"/>
    <mergeCell ref="B211:C211"/>
    <mergeCell ref="B212:C212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4:C14"/>
    <mergeCell ref="B15:C15"/>
    <mergeCell ref="B16:C16"/>
    <mergeCell ref="B25:C25"/>
    <mergeCell ref="B30:C30"/>
    <mergeCell ref="B213:C213"/>
    <mergeCell ref="B214:C214"/>
    <mergeCell ref="B59:C59"/>
    <mergeCell ref="B94:C94"/>
    <mergeCell ref="B95:C95"/>
    <mergeCell ref="B96:C96"/>
    <mergeCell ref="B97:C97"/>
    <mergeCell ref="B98:C98"/>
    <mergeCell ref="B99:C99"/>
    <mergeCell ref="B100:C100"/>
    <mergeCell ref="B101:C101"/>
    <mergeCell ref="B83:C83"/>
    <mergeCell ref="B74:C74"/>
    <mergeCell ref="B75:C75"/>
    <mergeCell ref="B76:C76"/>
    <mergeCell ref="B77:C77"/>
    <mergeCell ref="B78:C78"/>
    <mergeCell ref="B110:C110"/>
    <mergeCell ref="B114:C114"/>
    <mergeCell ref="B164:C164"/>
    <mergeCell ref="M64:V64"/>
    <mergeCell ref="B64:C64"/>
    <mergeCell ref="B65:C65"/>
    <mergeCell ref="B66:C66"/>
    <mergeCell ref="B89:C89"/>
    <mergeCell ref="B90:C90"/>
    <mergeCell ref="B91:C91"/>
    <mergeCell ref="B138:C138"/>
    <mergeCell ref="B92:C92"/>
    <mergeCell ref="B93:C93"/>
    <mergeCell ref="B84:C84"/>
    <mergeCell ref="B85:C85"/>
    <mergeCell ref="B70:C70"/>
    <mergeCell ref="B71:C71"/>
    <mergeCell ref="B127:C127"/>
    <mergeCell ref="B128:C128"/>
    <mergeCell ref="B117:C117"/>
    <mergeCell ref="B129:C129"/>
    <mergeCell ref="B105:C105"/>
    <mergeCell ref="B106:C106"/>
    <mergeCell ref="B107:C107"/>
    <mergeCell ref="B108:C108"/>
    <mergeCell ref="B109:C109"/>
    <mergeCell ref="B187:C187"/>
    <mergeCell ref="B188:C188"/>
    <mergeCell ref="B79:C79"/>
    <mergeCell ref="B80:C80"/>
    <mergeCell ref="B81:C81"/>
    <mergeCell ref="B86:C86"/>
    <mergeCell ref="B87:C87"/>
    <mergeCell ref="B88:C88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B158:C158"/>
    <mergeCell ref="B116:C116"/>
    <mergeCell ref="B111:C111"/>
    <mergeCell ref="B112:C112"/>
    <mergeCell ref="B113:C113"/>
    <mergeCell ref="B175:C175"/>
    <mergeCell ref="B176:C176"/>
    <mergeCell ref="B165:C165"/>
    <mergeCell ref="B166:C166"/>
    <mergeCell ref="B167:C167"/>
    <mergeCell ref="B168:C168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4:C174"/>
    <mergeCell ref="B169:C169"/>
    <mergeCell ref="B170:C170"/>
    <mergeCell ref="B171:C171"/>
    <mergeCell ref="B172:C172"/>
    <mergeCell ref="B173:C173"/>
    <mergeCell ref="B42:C42"/>
    <mergeCell ref="B44:C44"/>
    <mergeCell ref="D44:E44"/>
    <mergeCell ref="B45:C45"/>
    <mergeCell ref="D45:E45"/>
    <mergeCell ref="B46:C46"/>
    <mergeCell ref="D46:E46"/>
    <mergeCell ref="B47:C47"/>
    <mergeCell ref="D47:E47"/>
    <mergeCell ref="D42:E42"/>
    <mergeCell ref="B48:C48"/>
    <mergeCell ref="D48:E48"/>
    <mergeCell ref="B50:C50"/>
    <mergeCell ref="B51:C51"/>
    <mergeCell ref="D51:E51"/>
    <mergeCell ref="B53:C53"/>
    <mergeCell ref="D53:E53"/>
    <mergeCell ref="B54:C54"/>
    <mergeCell ref="B55:C55"/>
    <mergeCell ref="D55:E55"/>
  </mergeCells>
  <dataValidations count="3">
    <dataValidation type="list" allowBlank="1" showInputMessage="1" showErrorMessage="1" sqref="F216:F217 G215" xr:uid="{6C73B0F8-0CC3-43D9-AA87-178C47118816}">
      <formula1>$M$72:$M$175</formula1>
    </dataValidation>
    <dataValidation type="list" allowBlank="1" showInputMessage="1" showErrorMessage="1" sqref="H216:N216 H65:H215 G216:G217" xr:uid="{B90FBCC0-0F5A-40DA-9195-5E72AF029A09}">
      <formula1>$M$67:$M$70</formula1>
    </dataValidation>
    <dataValidation type="list" allowBlank="1" showInputMessage="1" showErrorMessage="1" sqref="G65:G214" xr:uid="{AF232783-8C0B-4CE0-9CBF-D044DECEB7F0}">
      <formula1>$M$72:$M$74</formula1>
    </dataValidation>
  </dataValidations>
  <pageMargins left="0.7" right="0.7" top="0.75" bottom="0.75" header="0.3" footer="0.3"/>
  <pageSetup paperSize="5" scale="63" fitToHeight="0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8" ma:contentTypeDescription="Crée un document." ma:contentTypeScope="" ma:versionID="ec3c72fd8fbf6254358980c11c45ada7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02ba75b6f3719d50efe42e153a4d0cad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4d4abae-6d74-4081-9a5f-b4a878743d5f}" ma:internalName="TaxCatchAll" ma:showField="CatchAllData" ma:web="8dcd97b2-3a87-4ee8-8b6e-5e41db862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cd97b2-3a87-4ee8-8b6e-5e41db86283d" xsi:nil="true"/>
    <lcf76f155ced4ddcb4097134ff3c332f xmlns="63c2e914-cff8-4205-9eb2-3224d1562b4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E04380-F304-45EF-8FD1-A1D79CD1A9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35EFD-7338-4ADA-AA3C-78607BBF2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32FCED-4073-4B27-A52F-4DAE2A023F7F}">
  <ds:schemaRefs>
    <ds:schemaRef ds:uri="http://schemas.microsoft.com/office/2006/metadata/properties"/>
    <ds:schemaRef ds:uri="http://purl.org/dc/elements/1.1/"/>
    <ds:schemaRef ds:uri="http://www.w3.org/XML/1998/namespace"/>
    <ds:schemaRef ds:uri="c1c8c3fe-757f-48f9-9abb-2cf1d9b374d8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09c199b-e34c-4a76-823e-d6d309aabd72"/>
    <ds:schemaRef ds:uri="http://purl.org/dc/dcmitype/"/>
    <ds:schemaRef ds:uri="8dcd97b2-3a87-4ee8-8b6e-5e41db86283d"/>
    <ds:schemaRef ds:uri="63c2e914-cff8-4205-9eb2-3224d1562b4b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Organismes - clôture</vt:lpstr>
      <vt:lpstr>'Organismes - clôture'!Zone_d_impression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François Séguin</dc:creator>
  <cp:keywords/>
  <dc:description/>
  <cp:lastModifiedBy>Lauverjat, Magali</cp:lastModifiedBy>
  <cp:revision/>
  <cp:lastPrinted>2022-02-01T18:42:45Z</cp:lastPrinted>
  <dcterms:created xsi:type="dcterms:W3CDTF">2021-09-03T19:42:37Z</dcterms:created>
  <dcterms:modified xsi:type="dcterms:W3CDTF">2023-07-14T20:31:34Z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0x010100146B3A9BA99BDB45B2ACF3DFFE2E5217</vt:lpwstr>
  </property>
  <property fmtid="{D5CDD505-2E9C-101B-9397-08002B2CF9AE}" pid="4" name="Order">
    <vt:r8>8111800</vt:r8>
  </property>
  <property fmtid="{D5CDD505-2E9C-101B-9397-08002B2CF9AE}" pid="5" name="MediaServiceImageTags">
    <vt:lpwstr/>
  </property>
</Properties>
</file>