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sodecgouvqcca.sharepoint.com/sites/GRP-Affinternationalesexportationmiseenmarchducinma/Documents partages/08-PromoDiff/Prodif/2023-24/Programme/Formulaires Gabarits GrillesCalcul/Gabarits/Révision Gabarits 2023/"/>
    </mc:Choice>
  </mc:AlternateContent>
  <xr:revisionPtr revIDLastSave="1294" documentId="8_{CCEEE970-6B2B-44B0-9F9A-6C4D1D907FC4}" xr6:coauthVersionLast="47" xr6:coauthVersionMax="47" xr10:uidLastSave="{1B5C03EA-6413-4FF1-9721-503FC237D1C7}"/>
  <workbookProtection workbookAlgorithmName="SHA-512" workbookHashValue="Wj5oFK8AZc5oMtytRKWr2ed3kjX07w9oJlWU4YHvp6HFxypfYGbcbrawHrAMRh8vWPx0ghB+RW4F952jRf80Bg==" workbookSaltValue="ne/YrvOD5yfHzwSmqPHBFw==" workbookSpinCount="100000" lockStructure="1"/>
  <bookViews>
    <workbookView xWindow="28680" yWindow="-120" windowWidth="29040" windowHeight="15840" xr2:uid="{975C6A06-B1F1-4173-B27A-36D1D11BC410}"/>
  </bookViews>
  <sheets>
    <sheet name="Diffuseurs-dépôt" sheetId="1" r:id="rId1"/>
    <sheet name="Liste_Activités" sheetId="24" r:id="rId2"/>
    <sheet name="Admissibilité (masqué)" sheetId="30" state="hidden" r:id="rId3"/>
    <sheet name="Calcul aide (masqué)" sheetId="31" state="hidden" r:id="rId4"/>
    <sheet name="Paramètres" sheetId="9" state="hidden" r:id="rId5"/>
  </sheets>
  <definedNames>
    <definedName name="_xlnm.Print_Titles" localSheetId="0">'Diffuseurs-dépôt'!$1:$6</definedName>
    <definedName name="_xlnm.Print_Titles" localSheetId="1">Liste_Activités!$1:$11</definedName>
    <definedName name="_xlnm.Print_Area" localSheetId="2">'Admissibilité (masqué)'!$A$1:$H$16</definedName>
    <definedName name="_xlnm.Print_Area" localSheetId="0">'Diffuseurs-dépôt'!$A$1:$J$132</definedName>
    <definedName name="_xlnm.Print_Area" localSheetId="1">Liste_Activités!$A$1:$I$25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6" i="1" l="1"/>
  <c r="F112" i="1"/>
  <c r="F85" i="1"/>
  <c r="F83" i="1"/>
  <c r="F76" i="1"/>
  <c r="F68" i="1"/>
  <c r="F60" i="1"/>
  <c r="J2" i="31"/>
  <c r="H3" i="24"/>
  <c r="D30" i="31" l="1"/>
  <c r="D29" i="31"/>
  <c r="D28" i="31"/>
  <c r="D27" i="31"/>
  <c r="D26" i="31"/>
  <c r="D25" i="31"/>
  <c r="D24" i="31"/>
  <c r="D23" i="31"/>
  <c r="D22" i="31"/>
  <c r="D21" i="31"/>
  <c r="D20" i="31"/>
  <c r="D19" i="31"/>
  <c r="D18" i="31"/>
  <c r="D17" i="31"/>
  <c r="D16" i="31"/>
  <c r="D15" i="31"/>
  <c r="D14" i="31"/>
  <c r="W2" i="31" l="1"/>
  <c r="V2" i="31"/>
  <c r="U2" i="31"/>
  <c r="T2" i="31"/>
  <c r="S2" i="31"/>
  <c r="R2" i="31"/>
  <c r="Q2" i="31"/>
  <c r="P2" i="31"/>
  <c r="O2" i="31"/>
  <c r="N2" i="31"/>
  <c r="L2" i="31"/>
  <c r="K2" i="31"/>
  <c r="H2" i="31"/>
  <c r="I2" i="31" s="1"/>
  <c r="E2" i="31"/>
  <c r="D2" i="31"/>
  <c r="C2" i="31"/>
  <c r="B2" i="31"/>
  <c r="M2" i="31" l="1"/>
  <c r="F2" i="31"/>
  <c r="G2" i="31" s="1"/>
  <c r="E10" i="30"/>
  <c r="F10" i="30" s="1"/>
  <c r="E11" i="30" l="1"/>
  <c r="F11" i="30" s="1"/>
  <c r="C13" i="30" s="1"/>
  <c r="C28" i="1" l="1"/>
</calcChain>
</file>

<file path=xl/sharedStrings.xml><?xml version="1.0" encoding="utf-8"?>
<sst xmlns="http://schemas.openxmlformats.org/spreadsheetml/2006/main" count="209" uniqueCount="144">
  <si>
    <t>Programme d'aide à la promotion et diffusion
Volet 1A - Aide annuelle à l'entreprise (Diffuseurs commerciaux)</t>
  </si>
  <si>
    <t>Gabarit de dépôt</t>
  </si>
  <si>
    <r>
      <rPr>
        <b/>
        <i/>
        <sz val="18"/>
        <rFont val="Arial"/>
        <family val="2"/>
      </rPr>
      <t>ATTENTION !</t>
    </r>
    <r>
      <rPr>
        <b/>
        <i/>
        <sz val="14"/>
        <rFont val="Arial"/>
        <family val="2"/>
      </rPr>
      <t xml:space="preserve">
TOUT DOSSIER INCOMPLET SERA REFUSÉ</t>
    </r>
  </si>
  <si>
    <t>SECTION A : IDENTIFICATION DE L'ENTREPRISE REQUÉRANTE</t>
  </si>
  <si>
    <t>Entreprise</t>
  </si>
  <si>
    <t>Nom de l’entreprise requérante</t>
  </si>
  <si>
    <r>
      <t xml:space="preserve">Nom du cinéma ou du ciné-parc </t>
    </r>
    <r>
      <rPr>
        <b/>
        <i/>
        <sz val="10"/>
        <color theme="4" tint="-0.499984740745262"/>
        <rFont val="Arial"/>
        <family val="2"/>
      </rPr>
      <t>(si différent de l'entreprise)</t>
    </r>
  </si>
  <si>
    <t>Adresse</t>
  </si>
  <si>
    <t>Ville</t>
  </si>
  <si>
    <t>Code postal</t>
  </si>
  <si>
    <t>Province</t>
  </si>
  <si>
    <t>Québec</t>
  </si>
  <si>
    <t>Région administrative</t>
  </si>
  <si>
    <t>06 - Montréal</t>
  </si>
  <si>
    <t>Représentant officiel de l’entreprise — personne autorisée à signer</t>
  </si>
  <si>
    <t>Le représentant officiel de l'entreprise est la personne ayant la capacité d’engager la société et l’autorisation de signer un contrat d’aide financière.</t>
  </si>
  <si>
    <t>Prénom du signataire</t>
  </si>
  <si>
    <t>Nom du signataire</t>
  </si>
  <si>
    <t>Salutation</t>
  </si>
  <si>
    <t>Monsieur</t>
  </si>
  <si>
    <t>Fonction occupée dans l'entreprise</t>
  </si>
  <si>
    <t>Téléphone cellulaire du représentant officiel de l’entreprise</t>
  </si>
  <si>
    <t>Courriel du représentant officiel de l’entreprise</t>
  </si>
  <si>
    <t>Veuillez noter que la SODEC utilisera cette adresse courriel pour communiquer les décisions 
et envoyer tout avis à l’entreprise requérante</t>
  </si>
  <si>
    <r>
      <t xml:space="preserve">Personne-ressource pour le traitement du dossier 
</t>
    </r>
    <r>
      <rPr>
        <b/>
        <i/>
        <sz val="12"/>
        <color theme="4" tint="-0.499984740745262"/>
        <rFont val="Arial"/>
        <family val="2"/>
      </rPr>
      <t>(si différent du Représentant officiel de l’entreprise)</t>
    </r>
  </si>
  <si>
    <t xml:space="preserve">Prénom </t>
  </si>
  <si>
    <t>Nom</t>
  </si>
  <si>
    <t>Fonction de la personne-ressource dans l'entreprise</t>
  </si>
  <si>
    <t>Téléphone de la personne-ressource</t>
  </si>
  <si>
    <t>Courriel de la personne-ressource</t>
  </si>
  <si>
    <t>Veuillez noter que la SODEC utilisera l’adresse courriel ci-dessus pour effectuer le suivi du projet (si différent du courriel du représentant officiel)</t>
  </si>
  <si>
    <t>Critères d'admissibilité</t>
  </si>
  <si>
    <t>L'entreprise doit rencontrer tous les critères suivants pour pouvoir déposer une demande</t>
  </si>
  <si>
    <t>* Démontrer une saine gestion financière et posséder les ressources humaines, matérielles et financières nécessaires;</t>
  </si>
  <si>
    <t>* Exploiter une ou des salles de cinéma commerciales faisant partie ou non d'une chaîne, ou exploiter un ciné-parc, qui sont détenues en totalité par des intérêts québécois et dont les activités portent principalement sur la diffusion de films;</t>
  </si>
  <si>
    <t>* Être en activité depuis au moins deux ans ou démontrer une expérience professionnelle pertinente;</t>
  </si>
  <si>
    <t xml:space="preserve">* Avoir réalisé, au cours de la dernière année, des revenus bruts en recettes au guichet (box-office) sur les films québécois d'au moins 20 000 $; </t>
  </si>
  <si>
    <t>* Avoir un taux de projection de films de long métrage de fiction et documentaire québécois d'au moins 10% sur l'ensemble des projections de films de long métrage de fiction et documentaire.</t>
  </si>
  <si>
    <t>Oui</t>
  </si>
  <si>
    <t>Informations complémentaires</t>
  </si>
  <si>
    <t>Site internet de l'entreprise</t>
  </si>
  <si>
    <t>Nombre d'écrans du cinéma 
ou du ciné-parc</t>
  </si>
  <si>
    <t>Dernière année financière terminée</t>
  </si>
  <si>
    <t>Non</t>
  </si>
  <si>
    <t>SECTION B : REVENUS</t>
  </si>
  <si>
    <t>Date de la fin de l'exercice financier</t>
  </si>
  <si>
    <t>Chiffres d'affaires de l'entreprise</t>
  </si>
  <si>
    <t>Revenus publics</t>
  </si>
  <si>
    <r>
      <t xml:space="preserve">SODEC </t>
    </r>
    <r>
      <rPr>
        <b/>
        <i/>
        <sz val="10"/>
        <color rgb="FF0070C0"/>
        <rFont val="Arial"/>
        <family val="2"/>
      </rPr>
      <t>(Volet 1A)</t>
    </r>
  </si>
  <si>
    <r>
      <t xml:space="preserve">SODEC </t>
    </r>
    <r>
      <rPr>
        <b/>
        <i/>
        <sz val="10"/>
        <color rgb="FF0070C0"/>
        <rFont val="Arial"/>
        <family val="2"/>
      </rPr>
      <t>(Autres programmes ou volets - incluant les aides temporaires)</t>
    </r>
  </si>
  <si>
    <t>Total des aides publiques</t>
  </si>
  <si>
    <r>
      <t xml:space="preserve">Autre partenaire public </t>
    </r>
    <r>
      <rPr>
        <i/>
        <sz val="10"/>
        <color rgb="FF0070C0"/>
        <rFont val="Arial"/>
        <family val="2"/>
      </rPr>
      <t>(précisez)</t>
    </r>
  </si>
  <si>
    <t>Total des aides publiques excluant SODEC</t>
  </si>
  <si>
    <t>Revenus d'exploitation</t>
  </si>
  <si>
    <r>
      <t xml:space="preserve">Revenus bruts de recettes au guichet (box-office) totaux du diffuseur 
sur </t>
    </r>
    <r>
      <rPr>
        <b/>
        <u/>
        <sz val="10"/>
        <color theme="4" tint="-0.499984740745262"/>
        <rFont val="Arial"/>
        <family val="2"/>
      </rPr>
      <t>tous les films sortis en primeur lors de la dernière année financière terminée</t>
    </r>
  </si>
  <si>
    <r>
      <t xml:space="preserve">Revenus bruts de recettes au guichet (box-office) totaux du diffuseur 
sur </t>
    </r>
    <r>
      <rPr>
        <b/>
        <u/>
        <sz val="10"/>
        <color theme="4" tint="-0.499984740745262"/>
        <rFont val="Arial"/>
        <family val="2"/>
      </rPr>
      <t>les films québécois sortis en primeur lors de la dernière année financière terminée</t>
    </r>
  </si>
  <si>
    <r>
      <t xml:space="preserve">Revenus bruts de recettes au guichet (box-office) totaux du diffuseur sur 
</t>
    </r>
    <r>
      <rPr>
        <b/>
        <u/>
        <sz val="10"/>
        <color theme="4" tint="-0.499984740745262"/>
        <rFont val="Arial"/>
        <family val="2"/>
      </rPr>
      <t>les films de cinématographies étrangères peu diffusées sortis en primeur 
lors de la dernière année financière terminée</t>
    </r>
  </si>
  <si>
    <t>SECTION C : FILMS</t>
  </si>
  <si>
    <t>Le cumul de courts et de moyens métrages d'une même projection sera considéré comme un long métrage s'il correspond à la définition d'un long métrage.</t>
  </si>
  <si>
    <t>Films - Titres diffusés</t>
  </si>
  <si>
    <t>Nombre total de longs métrages fiction ou documentaires québécois diffusés</t>
  </si>
  <si>
    <t>Nombre total de longs métrages fiction ou documentaires de cinématographies étrangères peu diffusées</t>
  </si>
  <si>
    <t>Films - Projections</t>
  </si>
  <si>
    <t>Taux de diffusion de longs métrages fiction ou documentaires québécois</t>
  </si>
  <si>
    <t>Nombre total de projections de longs métrages fiction ou documentaires CEPD</t>
  </si>
  <si>
    <t>Taux de diffusion de longs métrages fiction ou documentaires CEPD</t>
  </si>
  <si>
    <t>SECTION D : ACTIVITÉS DE DÉVELOPPEMENT DE PUBLICS</t>
  </si>
  <si>
    <t>Nombre d'activités de développement de publics réalisées dans la dernière année</t>
  </si>
  <si>
    <r>
      <rPr>
        <b/>
        <u/>
        <sz val="15"/>
        <color rgb="FFC00000"/>
        <rFont val="Arial"/>
        <family val="2"/>
      </rPr>
      <t>Instruction</t>
    </r>
    <r>
      <rPr>
        <b/>
        <sz val="14"/>
        <color theme="10"/>
        <rFont val="Arial"/>
        <family val="2"/>
      </rPr>
      <t xml:space="preserve"> : Inscrire les activités de développement de publics réalisées dans l’</t>
    </r>
    <r>
      <rPr>
        <b/>
        <sz val="14"/>
        <color theme="4" tint="-0.499984740745262"/>
        <rFont val="Arial"/>
        <family val="2"/>
      </rPr>
      <t>onglet Liste_Activités</t>
    </r>
    <r>
      <rPr>
        <b/>
        <sz val="14"/>
        <color theme="10"/>
        <rFont val="Arial"/>
        <family val="2"/>
      </rPr>
      <t xml:space="preserve"> </t>
    </r>
    <r>
      <rPr>
        <b/>
        <i/>
        <sz val="14"/>
        <color rgb="FFC00000"/>
        <rFont val="Arial"/>
        <family val="2"/>
      </rPr>
      <t>cliquer ici</t>
    </r>
  </si>
  <si>
    <t>Programme d'aide à la promotion et diffusion
Volet 1A - Aide annuelle à l'entreprise (Diffuseurs)</t>
  </si>
  <si>
    <t>Liste des activités</t>
  </si>
  <si>
    <t>LISTE DES ACTIVITÉS DE DÉVELOPPEMENT DE PUBLICS</t>
  </si>
  <si>
    <t>Instruction</t>
  </si>
  <si>
    <r>
      <t xml:space="preserve">1. Inscrire les activités de développement de publics réalisées dans la dernière année </t>
    </r>
    <r>
      <rPr>
        <b/>
        <i/>
        <sz val="13"/>
        <color rgb="FF0070C0"/>
        <rFont val="Arial"/>
        <family val="2"/>
      </rPr>
      <t>(minimum de 6 et maximum de 12)</t>
    </r>
  </si>
  <si>
    <t>Description des activités de développement de publics réalisées</t>
  </si>
  <si>
    <t>Nombre de professionnels invités</t>
  </si>
  <si>
    <t>Nom et profession des invités</t>
  </si>
  <si>
    <r>
      <t xml:space="preserve">Assistance
</t>
    </r>
    <r>
      <rPr>
        <b/>
        <i/>
        <sz val="11"/>
        <color theme="0"/>
        <rFont val="Arial"/>
        <family val="2"/>
      </rPr>
      <t>(public)</t>
    </r>
    <r>
      <rPr>
        <b/>
        <sz val="13"/>
        <color theme="0"/>
        <rFont val="Arial"/>
        <family val="2"/>
      </rPr>
      <t xml:space="preserve">
pour l'activité</t>
    </r>
  </si>
  <si>
    <t>ADMISSIBILITÉ</t>
  </si>
  <si>
    <t>Les entreprises qui répondent aux conditions suivantes 
sont admissibles à un soutien financier</t>
  </si>
  <si>
    <t>Être une entreprise québécoise qui a son siège et principal établissement au Québec et démontrer que le contrôle effectif de l'entreprise est majoritairement détenus par des citoyens canadiens ou des résidents permanents ayant leur résidence fiscale au Québec.  On entend par siège et principal établissement l'endroit où se situe le centre de décision et où s'exerce la direction véritable de l'entreprise;</t>
  </si>
  <si>
    <t>à valider</t>
  </si>
  <si>
    <t>Démontrer une saine gestion financière et posséder les ressources humaines, matérielles et financières nécessaires;</t>
  </si>
  <si>
    <t>Exploiter une ou des salles de cinéma commerciales faisant partie ou non d'une chaîne, ou exploiter un ciné-parc, qui sont détenues en totalité par des intérêts québécois et dont les activités portent principalement sur la diffusion de films;</t>
  </si>
  <si>
    <t>Être en activité depuis au moins deux (2) ans ou démontrer une expérience professionnelle pertinente;</t>
  </si>
  <si>
    <t>Avoir réalisé, au cours de la dernière année, des revenus bruts en recettes au guichet (box-office) sur les films québécois d'au moins 
20 000 $;</t>
  </si>
  <si>
    <t>Avoir un taux de projection de films de long métrage de fiction et documentaire québécois d'au moins 10% sur l'ensemble des projections de films de long métrage de fiction et documentaire.</t>
  </si>
  <si>
    <t>Nom de l'entreprise requérante</t>
  </si>
  <si>
    <t>Revenus bruts de recettes au guichet (box-office) des films québécois de la dernière année</t>
  </si>
  <si>
    <t>Premiers 100 000$ Québécois dernière année</t>
  </si>
  <si>
    <t>Revenus bruts de recettes billetterie (box-office) des films québécois dernière année  
Entre 100 001 $ et 1 000 000$ (pondéré X1)</t>
  </si>
  <si>
    <t xml:space="preserve">Revenus bruts de billetterie (box-office) des films de
cinématographies étrangères peu diffusées de la dernière année </t>
  </si>
  <si>
    <t>Premiers 50 000 $ CEPD dernière année</t>
  </si>
  <si>
    <t xml:space="preserve">Nb activités dévl. public </t>
  </si>
  <si>
    <t>Nb activités dévl. public X 350$</t>
  </si>
  <si>
    <t>Nombre d'activités dévl. public avec invités</t>
  </si>
  <si>
    <t>Nombre d'activités dévl. public avec invités X montant régional</t>
  </si>
  <si>
    <t>Salutations</t>
  </si>
  <si>
    <t>Titre</t>
  </si>
  <si>
    <t xml:space="preserve">Province </t>
  </si>
  <si>
    <t>Code Postal</t>
  </si>
  <si>
    <t>Adresse courriel du signataire</t>
  </si>
  <si>
    <t>Numéro de téléphone cellulaire du signataire</t>
  </si>
  <si>
    <r>
      <t xml:space="preserve">Éléments à copier dans le fichier </t>
    </r>
    <r>
      <rPr>
        <b/>
        <i/>
        <sz val="14"/>
        <color rgb="FF92D050"/>
        <rFont val="Calibri"/>
        <family val="2"/>
        <scheme val="minor"/>
      </rPr>
      <t>Grille de calcul - 1A Diffuseurs</t>
    </r>
    <r>
      <rPr>
        <b/>
        <sz val="14"/>
        <color theme="1"/>
        <rFont val="Calibri"/>
        <family val="2"/>
        <scheme val="minor"/>
      </rPr>
      <t xml:space="preserve">, onglet </t>
    </r>
    <r>
      <rPr>
        <b/>
        <i/>
        <sz val="14"/>
        <color rgb="FF92D050"/>
        <rFont val="Calibri"/>
        <family val="2"/>
        <scheme val="minor"/>
      </rPr>
      <t>Insertion des lignes clientèles</t>
    </r>
  </si>
  <si>
    <t>NE PAS EFFACER</t>
  </si>
  <si>
    <t>Veuillez choisir</t>
  </si>
  <si>
    <t>Type de région</t>
  </si>
  <si>
    <t>Montant bonification</t>
  </si>
  <si>
    <t>01 - Bas-Saint-Laurent</t>
  </si>
  <si>
    <t>Éloignée</t>
  </si>
  <si>
    <t>02 - Saguenay-Lac-Saint-Jean</t>
  </si>
  <si>
    <t>03 - Capitale-Nationale</t>
  </si>
  <si>
    <t>Centrale</t>
  </si>
  <si>
    <t>04 - Mauricie</t>
  </si>
  <si>
    <t>Intermédiaire</t>
  </si>
  <si>
    <t>05 - Estrie</t>
  </si>
  <si>
    <t>07 - Outaouais</t>
  </si>
  <si>
    <t>08 - Abitibi-Témiscamingue</t>
  </si>
  <si>
    <t>09 - Côte-Nord</t>
  </si>
  <si>
    <t>10 - Nord-du-Québec</t>
  </si>
  <si>
    <t>11 - Gaspésie-Iles-de-la-Madeleine</t>
  </si>
  <si>
    <t>12 - Chaudière-Appalaches</t>
  </si>
  <si>
    <t>Périphérique</t>
  </si>
  <si>
    <t>13 - Laval</t>
  </si>
  <si>
    <t>14 - Lanaudière</t>
  </si>
  <si>
    <t>15 - Laurentides</t>
  </si>
  <si>
    <t>16 - Montérégie</t>
  </si>
  <si>
    <t>17 - Centre du Québec</t>
  </si>
  <si>
    <t>(veuillez choisir)</t>
  </si>
  <si>
    <t>EIDR seulement</t>
  </si>
  <si>
    <t xml:space="preserve">Madame </t>
  </si>
  <si>
    <t>ISAN seulement</t>
  </si>
  <si>
    <t>EIDR et ISAN</t>
  </si>
  <si>
    <r>
      <t xml:space="preserve">Date
</t>
    </r>
    <r>
      <rPr>
        <b/>
        <i/>
        <sz val="10"/>
        <color theme="0"/>
        <rFont val="Arial"/>
        <family val="2"/>
      </rPr>
      <t>(aaaa-mm-jj)</t>
    </r>
  </si>
  <si>
    <t>dernière mise à jour : 27 mars 2024</t>
  </si>
  <si>
    <t>Nombre total de projections de longs métrages fiction ou documentaires (tous films, toutes origines)</t>
  </si>
  <si>
    <t>Nombre total de projections de longs métrages fiction ou documentaires québécois</t>
  </si>
  <si>
    <t>Recevoir le montant maximal pouvant être octroyé</t>
  </si>
  <si>
    <t>Le montant maximal d'aide demandé</t>
  </si>
  <si>
    <t>Montant d'aide</t>
  </si>
  <si>
    <t>◊</t>
  </si>
  <si>
    <t>* Être une entreprise québécoise qui a son siège et principal établissement au Québec et démontrer que le contrôle effectif de l'entreprise est majoritairement détenu par des citoyens canadiens ou des résidents permanents ayant leur résidence fiscale au Québec.  On entend par siège et principal établissement l'endroit où se situe le centre de décision et où s'exerce la direction véritable de l'entreprise;</t>
  </si>
  <si>
    <t xml:space="preserve">Répondez-vous à tous ces critères d'admissibilité : </t>
  </si>
  <si>
    <t>De ce nombre, combien ont inclus des professionnels invités (comédiens, réalisateurs ou producteurs) ou toute autre personne pertinente en lien avec le film?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</si>
</sst>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_);[Red]\(#,##0\ &quot;$&quot;\)"/>
    <numFmt numFmtId="164" formatCode="#,##0\ [$$-C0C]"/>
    <numFmt numFmtId="165" formatCode="[&lt;=9999999]###\-####;###\-###\-####"/>
    <numFmt numFmtId="166" formatCode="yyyy/mm/dd;@"/>
  </numFmts>
  <fonts count="67" x14ac:knownFonts="1">
    <font>
      <sz val="11"/>
      <color theme="1"/>
      <name val="Calibri"/>
      <family val="2"/>
    </font>
    <font>
      <sz val="12"/>
      <color indexed="12"/>
      <name val="Arial"/>
      <family val="2"/>
    </font>
    <font>
      <b/>
      <sz val="12"/>
      <name val="Arial"/>
      <family val="2"/>
    </font>
    <font>
      <sz val="10"/>
      <name val="Arial"/>
      <family val="2"/>
    </font>
    <font>
      <sz val="12"/>
      <name val="Arial"/>
      <family val="2"/>
    </font>
    <font>
      <sz val="11"/>
      <color theme="1"/>
      <name val="Arial"/>
      <family val="2"/>
    </font>
    <font>
      <b/>
      <sz val="14"/>
      <color theme="1"/>
      <name val="Arial"/>
      <family val="2"/>
    </font>
    <font>
      <b/>
      <sz val="11"/>
      <color theme="1"/>
      <name val="Arial"/>
      <family val="2"/>
    </font>
    <font>
      <b/>
      <sz val="13"/>
      <color theme="1"/>
      <name val="Arial"/>
      <family val="2"/>
    </font>
    <font>
      <b/>
      <sz val="13"/>
      <name val="Arial"/>
      <family val="2"/>
    </font>
    <font>
      <sz val="12"/>
      <color theme="1"/>
      <name val="Arial"/>
      <family val="2"/>
    </font>
    <font>
      <b/>
      <sz val="13"/>
      <color theme="0"/>
      <name val="Arial"/>
      <family val="2"/>
    </font>
    <font>
      <b/>
      <sz val="12"/>
      <color theme="0"/>
      <name val="Arial"/>
      <family val="2"/>
    </font>
    <font>
      <b/>
      <sz val="13"/>
      <color rgb="FF0070C0"/>
      <name val="Arial"/>
      <family val="2"/>
    </font>
    <font>
      <b/>
      <sz val="16"/>
      <color rgb="FFC00000"/>
      <name val="Arial"/>
      <family val="2"/>
    </font>
    <font>
      <b/>
      <sz val="14"/>
      <color rgb="FFC00000"/>
      <name val="Arial"/>
      <family val="2"/>
    </font>
    <font>
      <b/>
      <sz val="12"/>
      <color rgb="FF0070C0"/>
      <name val="Arial"/>
      <family val="2"/>
    </font>
    <font>
      <sz val="11"/>
      <name val="Arial"/>
      <family val="2"/>
    </font>
    <font>
      <b/>
      <sz val="13"/>
      <color theme="4" tint="-0.499984740745262"/>
      <name val="Arial"/>
      <family val="2"/>
    </font>
    <font>
      <b/>
      <i/>
      <sz val="12"/>
      <color theme="4" tint="-0.499984740745262"/>
      <name val="Arial"/>
      <family val="2"/>
    </font>
    <font>
      <u/>
      <sz val="11"/>
      <color theme="10"/>
      <name val="Calibri"/>
      <family val="2"/>
    </font>
    <font>
      <b/>
      <sz val="11"/>
      <color rgb="FF0070C0"/>
      <name val="Arial"/>
      <family val="2"/>
    </font>
    <font>
      <b/>
      <sz val="11"/>
      <color theme="4" tint="-0.499984740745262"/>
      <name val="Arial"/>
      <family val="2"/>
    </font>
    <font>
      <b/>
      <sz val="14"/>
      <color theme="0"/>
      <name val="Arial"/>
      <family val="2"/>
    </font>
    <font>
      <b/>
      <i/>
      <sz val="14"/>
      <name val="Arial"/>
      <family val="2"/>
    </font>
    <font>
      <b/>
      <sz val="12"/>
      <color theme="4" tint="-0.499984740745262"/>
      <name val="Arial"/>
      <family val="2"/>
    </font>
    <font>
      <i/>
      <sz val="10"/>
      <color theme="4" tint="-0.499984740745262"/>
      <name val="Arial"/>
      <family val="2"/>
    </font>
    <font>
      <b/>
      <i/>
      <sz val="10"/>
      <color theme="4" tint="-0.499984740745262"/>
      <name val="Arial"/>
      <family val="2"/>
    </font>
    <font>
      <i/>
      <sz val="9"/>
      <color theme="4" tint="-0.499984740745262"/>
      <name val="Arial"/>
      <family val="2"/>
    </font>
    <font>
      <i/>
      <sz val="11"/>
      <color theme="1"/>
      <name val="Calibri"/>
      <family val="2"/>
      <scheme val="minor"/>
    </font>
    <font>
      <i/>
      <sz val="9"/>
      <name val="Arial"/>
      <family val="2"/>
    </font>
    <font>
      <i/>
      <sz val="11"/>
      <name val="Arial"/>
      <family val="2"/>
    </font>
    <font>
      <b/>
      <sz val="14"/>
      <color theme="4" tint="-0.499984740745262"/>
      <name val="Arial"/>
      <family val="2"/>
    </font>
    <font>
      <sz val="10"/>
      <color theme="4" tint="-0.499984740745262"/>
      <name val="Arial"/>
      <family val="2"/>
    </font>
    <font>
      <b/>
      <sz val="18"/>
      <color rgb="FFC00000"/>
      <name val="Arial"/>
      <family val="2"/>
    </font>
    <font>
      <b/>
      <sz val="16"/>
      <color theme="4" tint="-0.499984740745262"/>
      <name val="Arial"/>
      <family val="2"/>
    </font>
    <font>
      <b/>
      <i/>
      <sz val="14"/>
      <color rgb="FFC00000"/>
      <name val="Arial"/>
      <family val="2"/>
    </font>
    <font>
      <b/>
      <sz val="11"/>
      <color theme="1"/>
      <name val="Calibri"/>
      <family val="2"/>
    </font>
    <font>
      <sz val="8"/>
      <name val="Calibri"/>
      <family val="2"/>
    </font>
    <font>
      <b/>
      <sz val="14"/>
      <color theme="10"/>
      <name val="Arial"/>
      <family val="2"/>
    </font>
    <font>
      <b/>
      <i/>
      <sz val="10"/>
      <name val="Arial"/>
      <family val="2"/>
    </font>
    <font>
      <b/>
      <i/>
      <sz val="10"/>
      <color rgb="FF0070C0"/>
      <name val="Arial"/>
      <family val="2"/>
    </font>
    <font>
      <b/>
      <sz val="18"/>
      <color theme="0"/>
      <name val="Arial"/>
      <family val="2"/>
    </font>
    <font>
      <b/>
      <sz val="11"/>
      <color theme="0"/>
      <name val="Arial"/>
      <family val="2"/>
    </font>
    <font>
      <sz val="12"/>
      <color theme="0"/>
      <name val="Arial"/>
      <family val="2"/>
    </font>
    <font>
      <b/>
      <sz val="10"/>
      <color rgb="FF0070C0"/>
      <name val="Arial"/>
      <family val="2"/>
    </font>
    <font>
      <i/>
      <sz val="8"/>
      <name val="Arial"/>
      <family val="2"/>
    </font>
    <font>
      <i/>
      <sz val="10"/>
      <color rgb="FF0070C0"/>
      <name val="Arial"/>
      <family val="2"/>
    </font>
    <font>
      <b/>
      <sz val="16"/>
      <color theme="0"/>
      <name val="Arial"/>
      <family val="2"/>
    </font>
    <font>
      <b/>
      <sz val="11"/>
      <color rgb="FFFF0000"/>
      <name val="Calibri"/>
      <family val="2"/>
      <scheme val="minor"/>
    </font>
    <font>
      <b/>
      <sz val="11"/>
      <color theme="1"/>
      <name val="Calibri"/>
      <family val="2"/>
      <scheme val="minor"/>
    </font>
    <font>
      <b/>
      <sz val="14"/>
      <color theme="1"/>
      <name val="Calibri"/>
      <family val="2"/>
      <scheme val="minor"/>
    </font>
    <font>
      <b/>
      <i/>
      <sz val="14"/>
      <color rgb="FF92D050"/>
      <name val="Calibri"/>
      <family val="2"/>
      <scheme val="minor"/>
    </font>
    <font>
      <sz val="11"/>
      <color theme="3" tint="0.39997558519241921"/>
      <name val="Arial"/>
      <family val="2"/>
    </font>
    <font>
      <b/>
      <u/>
      <sz val="13"/>
      <color theme="4" tint="-0.499984740745262"/>
      <name val="Arial"/>
      <family val="2"/>
    </font>
    <font>
      <sz val="11"/>
      <color theme="4" tint="-0.499984740745262"/>
      <name val="Arial"/>
      <family val="2"/>
    </font>
    <font>
      <sz val="11"/>
      <color theme="1"/>
      <name val="Calibri"/>
      <family val="2"/>
    </font>
    <font>
      <b/>
      <u/>
      <sz val="10"/>
      <color theme="4" tint="-0.499984740745262"/>
      <name val="Arial"/>
      <family val="2"/>
    </font>
    <font>
      <b/>
      <i/>
      <sz val="11"/>
      <color theme="0"/>
      <name val="Arial"/>
      <family val="2"/>
    </font>
    <font>
      <b/>
      <i/>
      <sz val="13"/>
      <color rgb="FF0070C0"/>
      <name val="Arial"/>
      <family val="2"/>
    </font>
    <font>
      <b/>
      <u/>
      <sz val="15"/>
      <color rgb="FFC00000"/>
      <name val="Arial"/>
      <family val="2"/>
    </font>
    <font>
      <sz val="10"/>
      <name val="Calibri"/>
      <family val="2"/>
      <scheme val="minor"/>
    </font>
    <font>
      <b/>
      <i/>
      <sz val="18"/>
      <name val="Arial"/>
      <family val="2"/>
    </font>
    <font>
      <b/>
      <i/>
      <sz val="10"/>
      <color theme="0"/>
      <name val="Arial"/>
      <family val="2"/>
    </font>
    <font>
      <b/>
      <strike/>
      <u/>
      <sz val="13"/>
      <color theme="4" tint="-0.499984740745262"/>
      <name val="Arial"/>
      <family val="2"/>
    </font>
    <font>
      <b/>
      <strike/>
      <sz val="12"/>
      <color rgb="FF0070C0"/>
      <name val="Arial"/>
      <family val="2"/>
    </font>
    <font>
      <b/>
      <sz val="13"/>
      <color rgb="FFC00000"/>
      <name val="Calibri"/>
      <family val="2"/>
    </font>
  </fonts>
  <fills count="18">
    <fill>
      <patternFill patternType="none"/>
    </fill>
    <fill>
      <patternFill patternType="gray125"/>
    </fill>
    <fill>
      <patternFill patternType="solid">
        <fgColor rgb="FFFFFF00"/>
        <bgColor indexed="64"/>
      </patternFill>
    </fill>
    <fill>
      <patternFill patternType="solid">
        <fgColor theme="4" tint="-0.499984740745262"/>
        <bgColor indexed="64"/>
      </patternFill>
    </fill>
    <fill>
      <patternFill patternType="solid">
        <fgColor rgb="FFE3E9F5"/>
        <bgColor indexed="64"/>
      </patternFill>
    </fill>
    <fill>
      <patternFill patternType="solid">
        <fgColor theme="0"/>
        <bgColor indexed="64"/>
      </patternFill>
    </fill>
    <fill>
      <patternFill patternType="solid">
        <fgColor rgb="FFFFFFCC"/>
        <bgColor indexed="64"/>
      </patternFill>
    </fill>
    <fill>
      <patternFill patternType="solid">
        <fgColor rgb="FF0070C0"/>
        <bgColor indexed="64"/>
      </patternFill>
    </fill>
    <fill>
      <patternFill patternType="solid">
        <fgColor theme="8" tint="0.59999389629810485"/>
        <bgColor indexed="64"/>
      </patternFill>
    </fill>
    <fill>
      <patternFill patternType="solid">
        <fgColor rgb="FFFFFFAF"/>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1D5FF"/>
        <bgColor indexed="64"/>
      </patternFill>
    </fill>
    <fill>
      <patternFill patternType="solid">
        <fgColor rgb="FFCD9B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59999389629810485"/>
        <bgColor indexed="64"/>
      </patternFill>
    </fill>
  </fills>
  <borders count="4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medium">
        <color rgb="FFC00000"/>
      </top>
      <bottom style="medium">
        <color rgb="FFC00000"/>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diagonal/>
    </border>
    <border>
      <left style="thick">
        <color rgb="FFFF0000"/>
      </left>
      <right/>
      <top/>
      <bottom/>
      <diagonal/>
    </border>
    <border>
      <left style="medium">
        <color rgb="FFC00000"/>
      </left>
      <right style="thin">
        <color indexed="64"/>
      </right>
      <top/>
      <bottom/>
      <diagonal/>
    </border>
    <border>
      <left style="thick">
        <color rgb="FFFF0000"/>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ck">
        <color rgb="FFFF0000"/>
      </right>
      <top style="medium">
        <color indexed="64"/>
      </top>
      <bottom style="thin">
        <color auto="1"/>
      </bottom>
      <diagonal/>
    </border>
  </borders>
  <cellStyleXfs count="4">
    <xf numFmtId="0" fontId="0" fillId="0" borderId="0"/>
    <xf numFmtId="0" fontId="20" fillId="0" borderId="0" applyNumberFormat="0" applyFill="0" applyBorder="0" applyAlignment="0" applyProtection="0"/>
    <xf numFmtId="0" fontId="3" fillId="0" borderId="0"/>
    <xf numFmtId="9" fontId="56" fillId="0" borderId="0" applyFont="0" applyFill="0" applyBorder="0" applyAlignment="0" applyProtection="0"/>
  </cellStyleXfs>
  <cellXfs count="303">
    <xf numFmtId="0" fontId="0" fillId="0" borderId="0" xfId="0"/>
    <xf numFmtId="0" fontId="5" fillId="0" borderId="0" xfId="0" applyFont="1"/>
    <xf numFmtId="0" fontId="16" fillId="0" borderId="13" xfId="1" applyFont="1" applyFill="1" applyBorder="1" applyAlignment="1" applyProtection="1">
      <alignment horizontal="left" vertical="center"/>
    </xf>
    <xf numFmtId="0" fontId="3" fillId="0" borderId="4" xfId="0" applyFont="1" applyBorder="1" applyAlignment="1" applyProtection="1">
      <alignment horizontal="left" vertical="center" wrapText="1"/>
      <protection locked="0"/>
    </xf>
    <xf numFmtId="0" fontId="5" fillId="0" borderId="0" xfId="0" applyFont="1" applyAlignment="1">
      <alignment vertical="center"/>
    </xf>
    <xf numFmtId="0" fontId="7" fillId="0" borderId="0" xfId="0" applyFont="1" applyAlignment="1">
      <alignment vertical="center"/>
    </xf>
    <xf numFmtId="0" fontId="51" fillId="0" borderId="0" xfId="0" applyFont="1"/>
    <xf numFmtId="0" fontId="7" fillId="8" borderId="27" xfId="0" applyFont="1" applyFill="1" applyBorder="1" applyAlignment="1">
      <alignment horizontal="center" vertical="center" wrapText="1"/>
    </xf>
    <xf numFmtId="0" fontId="7" fillId="8" borderId="28" xfId="0" applyFont="1" applyFill="1" applyBorder="1" applyAlignment="1">
      <alignment horizontal="center" vertical="center" wrapText="1"/>
    </xf>
    <xf numFmtId="0" fontId="7" fillId="9" borderId="29" xfId="0" applyFont="1" applyFill="1" applyBorder="1" applyAlignment="1">
      <alignment vertical="center"/>
    </xf>
    <xf numFmtId="0" fontId="7" fillId="9" borderId="30" xfId="0" applyFont="1" applyFill="1" applyBorder="1" applyAlignment="1">
      <alignment vertical="center"/>
    </xf>
    <xf numFmtId="0" fontId="7" fillId="9" borderId="31" xfId="0" applyFont="1" applyFill="1" applyBorder="1" applyAlignment="1">
      <alignment vertical="center" wrapText="1"/>
    </xf>
    <xf numFmtId="0" fontId="5" fillId="0" borderId="32" xfId="0" applyFont="1" applyBorder="1"/>
    <xf numFmtId="0" fontId="5" fillId="0" borderId="33" xfId="0" applyFont="1" applyBorder="1"/>
    <xf numFmtId="0" fontId="5" fillId="0" borderId="34" xfId="0" applyFont="1" applyBorder="1"/>
    <xf numFmtId="0" fontId="5" fillId="0" borderId="35" xfId="0" applyFont="1" applyBorder="1"/>
    <xf numFmtId="0" fontId="5" fillId="0" borderId="36" xfId="0" applyFont="1" applyBorder="1"/>
    <xf numFmtId="0" fontId="17" fillId="0" borderId="4" xfId="0" applyFont="1" applyBorder="1" applyAlignment="1" applyProtection="1">
      <alignment horizontal="center" vertical="center" wrapText="1"/>
      <protection locked="0"/>
    </xf>
    <xf numFmtId="0" fontId="17" fillId="0" borderId="23" xfId="0" applyFont="1" applyBorder="1" applyAlignment="1" applyProtection="1">
      <alignment horizontal="left" vertical="center"/>
      <protection locked="0"/>
    </xf>
    <xf numFmtId="166" fontId="3" fillId="0" borderId="5" xfId="0" applyNumberFormat="1"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3" fontId="3" fillId="0" borderId="4" xfId="0" applyNumberFormat="1" applyFont="1" applyBorder="1" applyAlignment="1" applyProtection="1">
      <alignment horizontal="center" vertical="center"/>
      <protection locked="0"/>
    </xf>
    <xf numFmtId="0" fontId="7" fillId="4" borderId="26" xfId="0" applyFont="1" applyFill="1" applyBorder="1" applyAlignment="1">
      <alignment horizontal="center" vertical="center" wrapText="1"/>
    </xf>
    <xf numFmtId="0" fontId="7" fillId="10" borderId="26" xfId="0" applyFont="1" applyFill="1" applyBorder="1" applyAlignment="1">
      <alignment horizontal="center" vertical="center" wrapText="1"/>
    </xf>
    <xf numFmtId="0" fontId="7" fillId="11" borderId="27" xfId="0" applyFont="1" applyFill="1" applyBorder="1" applyAlignment="1">
      <alignment horizontal="center" vertical="center" wrapText="1"/>
    </xf>
    <xf numFmtId="0" fontId="0" fillId="12" borderId="4" xfId="0" applyFill="1" applyBorder="1" applyAlignment="1">
      <alignment horizontal="center" vertical="center" wrapText="1"/>
    </xf>
    <xf numFmtId="0" fontId="0" fillId="13" borderId="4" xfId="0" applyFill="1" applyBorder="1" applyAlignment="1">
      <alignment horizontal="center" vertical="center" wrapText="1"/>
    </xf>
    <xf numFmtId="0" fontId="29" fillId="0" borderId="0" xfId="0" applyFont="1"/>
    <xf numFmtId="0" fontId="50" fillId="0" borderId="0" xfId="0" applyFont="1"/>
    <xf numFmtId="0" fontId="61" fillId="0" borderId="4" xfId="2" applyFont="1" applyBorder="1"/>
    <xf numFmtId="0" fontId="61" fillId="14" borderId="4" xfId="2" applyFont="1" applyFill="1" applyBorder="1"/>
    <xf numFmtId="6" fontId="0" fillId="14" borderId="4" xfId="0" applyNumberFormat="1" applyFill="1" applyBorder="1"/>
    <xf numFmtId="6" fontId="0" fillId="0" borderId="4" xfId="0" applyNumberFormat="1" applyBorder="1"/>
    <xf numFmtId="0" fontId="61" fillId="15" borderId="4" xfId="2" applyFont="1" applyFill="1" applyBorder="1"/>
    <xf numFmtId="6" fontId="0" fillId="15" borderId="4" xfId="0" applyNumberFormat="1" applyFill="1" applyBorder="1"/>
    <xf numFmtId="0" fontId="61" fillId="16" borderId="4" xfId="2" applyFont="1" applyFill="1" applyBorder="1"/>
    <xf numFmtId="6" fontId="0" fillId="16" borderId="4" xfId="0" applyNumberFormat="1" applyFill="1" applyBorder="1"/>
    <xf numFmtId="0" fontId="7" fillId="6" borderId="25" xfId="0" applyFont="1" applyFill="1" applyBorder="1" applyAlignment="1">
      <alignment vertical="center" wrapText="1"/>
    </xf>
    <xf numFmtId="0" fontId="7" fillId="17" borderId="25" xfId="0" applyFont="1" applyFill="1" applyBorder="1" applyAlignment="1">
      <alignment vertical="center" wrapText="1"/>
    </xf>
    <xf numFmtId="0" fontId="5" fillId="0" borderId="39" xfId="0" applyFont="1" applyBorder="1" applyAlignment="1">
      <alignment horizontal="left" vertical="center"/>
    </xf>
    <xf numFmtId="164" fontId="5" fillId="0" borderId="39" xfId="0" applyNumberFormat="1" applyFont="1" applyBorder="1" applyAlignment="1">
      <alignment horizontal="center" vertical="center"/>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49" fillId="2" borderId="5" xfId="0" applyFont="1" applyFill="1" applyBorder="1" applyAlignment="1">
      <alignment horizontal="left"/>
    </xf>
    <xf numFmtId="0" fontId="0" fillId="2" borderId="2" xfId="0" applyFill="1" applyBorder="1"/>
    <xf numFmtId="0" fontId="0" fillId="2" borderId="3" xfId="0" applyFill="1" applyBorder="1"/>
    <xf numFmtId="0" fontId="5" fillId="0" borderId="38" xfId="0" applyFont="1" applyBorder="1" applyAlignment="1">
      <alignment horizontal="left" vertical="center" wrapText="1"/>
    </xf>
    <xf numFmtId="0" fontId="5" fillId="0" borderId="11" xfId="0" applyFont="1" applyBorder="1" applyAlignment="1">
      <alignment horizontal="right" vertical="center"/>
    </xf>
    <xf numFmtId="9" fontId="43" fillId="3" borderId="4" xfId="3" applyFont="1" applyFill="1" applyBorder="1" applyAlignment="1" applyProtection="1">
      <alignment horizontal="center" vertical="center"/>
    </xf>
    <xf numFmtId="3" fontId="55" fillId="0" borderId="4" xfId="0" applyNumberFormat="1" applyFont="1" applyBorder="1" applyAlignment="1" applyProtection="1">
      <alignment horizontal="center" vertical="center"/>
      <protection locked="0"/>
    </xf>
    <xf numFmtId="14" fontId="17" fillId="0" borderId="4"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center" vertical="center"/>
      <protection locked="0"/>
    </xf>
    <xf numFmtId="0" fontId="3" fillId="0" borderId="5" xfId="0" applyFont="1" applyBorder="1" applyAlignment="1" applyProtection="1">
      <alignment vertical="center" wrapText="1"/>
      <protection locked="0"/>
    </xf>
    <xf numFmtId="9" fontId="17" fillId="0" borderId="4" xfId="3" applyFont="1" applyBorder="1" applyAlignment="1" applyProtection="1">
      <alignment horizontal="center" vertical="center" wrapText="1"/>
    </xf>
    <xf numFmtId="0" fontId="5" fillId="0" borderId="0" xfId="0" applyFont="1" applyAlignment="1">
      <alignment horizontal="center"/>
    </xf>
    <xf numFmtId="0" fontId="5" fillId="0" borderId="0" xfId="0" applyFont="1" applyAlignment="1">
      <alignment horizontal="left"/>
    </xf>
    <xf numFmtId="0" fontId="17" fillId="0" borderId="0" xfId="2" applyFont="1" applyAlignment="1">
      <alignment horizontal="left"/>
    </xf>
    <xf numFmtId="0" fontId="8" fillId="0" borderId="0" xfId="0" applyFont="1" applyAlignment="1">
      <alignment vertical="center"/>
    </xf>
    <xf numFmtId="0" fontId="13" fillId="0" borderId="0" xfId="0" applyFont="1" applyAlignment="1">
      <alignment horizontal="right" vertical="center"/>
    </xf>
    <xf numFmtId="0" fontId="5" fillId="0" borderId="0" xfId="0" applyFont="1" applyAlignment="1">
      <alignment horizontal="right" vertical="center"/>
    </xf>
    <xf numFmtId="0" fontId="9" fillId="0" borderId="0" xfId="0" applyFont="1" applyAlignment="1">
      <alignment horizontal="right" vertical="center"/>
    </xf>
    <xf numFmtId="0" fontId="2" fillId="0" borderId="8" xfId="0" applyFont="1" applyBorder="1" applyAlignment="1">
      <alignment vertical="center"/>
    </xf>
    <xf numFmtId="0" fontId="4" fillId="0" borderId="8" xfId="0" applyFont="1" applyBorder="1" applyAlignment="1">
      <alignment vertical="center"/>
    </xf>
    <xf numFmtId="0" fontId="5" fillId="0" borderId="9" xfId="0" applyFont="1" applyBorder="1" applyAlignment="1">
      <alignment vertical="center"/>
    </xf>
    <xf numFmtId="0" fontId="1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7" xfId="0" applyFont="1" applyBorder="1" applyAlignment="1">
      <alignment horizontal="center" vertical="center"/>
    </xf>
    <xf numFmtId="0" fontId="4" fillId="0" borderId="8" xfId="0" applyFont="1" applyBorder="1" applyAlignment="1">
      <alignment horizontal="left" vertical="center"/>
    </xf>
    <xf numFmtId="0" fontId="5" fillId="0" borderId="10" xfId="0" applyFont="1" applyBorder="1" applyAlignment="1">
      <alignment horizontal="center" vertical="center"/>
    </xf>
    <xf numFmtId="0" fontId="14" fillId="0" borderId="0" xfId="0" applyFont="1" applyAlignment="1">
      <alignment horizontal="left" vertical="center"/>
    </xf>
    <xf numFmtId="0" fontId="11" fillId="7" borderId="23" xfId="0" applyFont="1" applyFill="1" applyBorder="1" applyAlignment="1">
      <alignment horizontal="center" vertical="center" wrapText="1"/>
    </xf>
    <xf numFmtId="0" fontId="37" fillId="0" borderId="0" xfId="0" applyFont="1" applyAlignment="1">
      <alignment vertical="center"/>
    </xf>
    <xf numFmtId="0" fontId="0" fillId="0" borderId="10" xfId="0" applyBorder="1" applyAlignment="1">
      <alignment horizontal="center"/>
    </xf>
    <xf numFmtId="0" fontId="0" fillId="0" borderId="11" xfId="0" applyBorder="1"/>
    <xf numFmtId="0" fontId="0" fillId="0" borderId="12" xfId="0" applyBorder="1" applyAlignment="1">
      <alignment horizontal="center"/>
    </xf>
    <xf numFmtId="0" fontId="0" fillId="0" borderId="13" xfId="0" applyBorder="1"/>
    <xf numFmtId="0" fontId="0" fillId="0" borderId="13" xfId="0" applyBorder="1" applyAlignment="1">
      <alignment horizontal="left"/>
    </xf>
    <xf numFmtId="0" fontId="0" fillId="0" borderId="14" xfId="0" applyBorder="1"/>
    <xf numFmtId="0" fontId="0" fillId="0" borderId="0" xfId="0" applyAlignment="1">
      <alignment horizontal="center"/>
    </xf>
    <xf numFmtId="0" fontId="0" fillId="0" borderId="0" xfId="0" applyAlignment="1">
      <alignment horizontal="left"/>
    </xf>
    <xf numFmtId="0" fontId="28" fillId="0" borderId="0" xfId="0" applyFont="1" applyAlignment="1">
      <alignment horizontal="right" vertical="center"/>
    </xf>
    <xf numFmtId="0" fontId="0" fillId="0" borderId="4" xfId="0" applyBorder="1" applyAlignment="1">
      <alignment horizontal="center" vertical="center" wrapText="1"/>
    </xf>
    <xf numFmtId="3" fontId="5" fillId="0" borderId="39" xfId="0" applyNumberFormat="1" applyFont="1" applyBorder="1" applyAlignment="1">
      <alignment horizontal="center" vertical="center"/>
    </xf>
    <xf numFmtId="0" fontId="6" fillId="0" borderId="0" xfId="0" applyFont="1" applyAlignment="1">
      <alignment vertical="center"/>
    </xf>
    <xf numFmtId="0" fontId="9" fillId="0" borderId="0" xfId="0" applyFont="1" applyAlignment="1">
      <alignment vertical="center"/>
    </xf>
    <xf numFmtId="0" fontId="18" fillId="0" borderId="0" xfId="0" applyFont="1" applyAlignment="1">
      <alignment horizontal="right" vertical="center"/>
    </xf>
    <xf numFmtId="0" fontId="4" fillId="0" borderId="0" xfId="0" applyFont="1" applyAlignment="1">
      <alignment horizontal="lef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14" fillId="4" borderId="18"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6" fillId="4" borderId="6" xfId="0" applyFont="1" applyFill="1" applyBorder="1" applyAlignment="1">
      <alignment vertical="center"/>
    </xf>
    <xf numFmtId="0" fontId="16" fillId="4" borderId="0" xfId="0" applyFont="1" applyFill="1" applyAlignment="1">
      <alignment vertical="center"/>
    </xf>
    <xf numFmtId="0" fontId="10" fillId="4" borderId="17" xfId="0" applyFont="1" applyFill="1" applyBorder="1" applyAlignment="1">
      <alignment vertical="center"/>
    </xf>
    <xf numFmtId="0" fontId="4" fillId="4" borderId="19" xfId="0" applyFont="1" applyFill="1" applyBorder="1"/>
    <xf numFmtId="0" fontId="4" fillId="4" borderId="1" xfId="0" applyFont="1" applyFill="1" applyBorder="1"/>
    <xf numFmtId="0" fontId="4" fillId="4" borderId="1" xfId="0" applyFont="1" applyFill="1" applyBorder="1" applyAlignment="1">
      <alignment vertical="center"/>
    </xf>
    <xf numFmtId="0" fontId="5" fillId="4" borderId="1" xfId="0" applyFont="1" applyFill="1" applyBorder="1" applyAlignment="1">
      <alignment vertical="center"/>
    </xf>
    <xf numFmtId="0" fontId="5" fillId="4" borderId="20" xfId="0" applyFont="1" applyFill="1" applyBorder="1" applyAlignment="1">
      <alignment vertical="center"/>
    </xf>
    <xf numFmtId="0" fontId="0" fillId="0" borderId="0" xfId="0" applyAlignment="1">
      <alignment vertical="center"/>
    </xf>
    <xf numFmtId="0" fontId="29" fillId="5" borderId="0" xfId="0" applyFont="1" applyFill="1" applyAlignment="1">
      <alignment horizontal="left"/>
    </xf>
    <xf numFmtId="0" fontId="44" fillId="0" borderId="2" xfId="0" applyFont="1" applyBorder="1" applyAlignment="1">
      <alignment horizontal="center" vertical="center"/>
    </xf>
    <xf numFmtId="0" fontId="4" fillId="4" borderId="19" xfId="0" applyFont="1" applyFill="1" applyBorder="1" applyAlignment="1">
      <alignment vertical="center"/>
    </xf>
    <xf numFmtId="0" fontId="30" fillId="4" borderId="1" xfId="0" applyFont="1" applyFill="1" applyBorder="1" applyAlignment="1">
      <alignment horizontal="left" vertical="center" wrapText="1"/>
    </xf>
    <xf numFmtId="0" fontId="30" fillId="4" borderId="20" xfId="0" applyFont="1" applyFill="1" applyBorder="1" applyAlignment="1">
      <alignment horizontal="left" vertical="center" wrapText="1"/>
    </xf>
    <xf numFmtId="0" fontId="4" fillId="4" borderId="15" xfId="0" applyFont="1" applyFill="1" applyBorder="1" applyAlignment="1">
      <alignment vertical="center"/>
    </xf>
    <xf numFmtId="0" fontId="4" fillId="4" borderId="24" xfId="0" applyFont="1" applyFill="1" applyBorder="1" applyAlignment="1">
      <alignment vertical="center"/>
    </xf>
    <xf numFmtId="0" fontId="31" fillId="4" borderId="6" xfId="0" applyFont="1" applyFill="1" applyBorder="1"/>
    <xf numFmtId="0" fontId="4" fillId="4" borderId="0" xfId="0" applyFont="1" applyFill="1"/>
    <xf numFmtId="0" fontId="4" fillId="4" borderId="6" xfId="0" applyFont="1" applyFill="1" applyBorder="1"/>
    <xf numFmtId="0" fontId="30" fillId="4" borderId="0" xfId="0" applyFont="1" applyFill="1" applyAlignment="1">
      <alignment horizontal="left" vertical="center" wrapText="1"/>
    </xf>
    <xf numFmtId="0" fontId="30" fillId="4" borderId="21" xfId="0" applyFont="1" applyFill="1" applyBorder="1" applyAlignment="1">
      <alignment horizontal="left" vertical="center" wrapText="1"/>
    </xf>
    <xf numFmtId="0" fontId="17" fillId="0" borderId="4" xfId="0" applyFont="1" applyBorder="1" applyAlignment="1">
      <alignment horizontal="center" vertical="center" wrapText="1"/>
    </xf>
    <xf numFmtId="0" fontId="4" fillId="4" borderId="18" xfId="0" applyFont="1" applyFill="1" applyBorder="1"/>
    <xf numFmtId="0" fontId="4" fillId="4" borderId="16" xfId="0" applyFont="1" applyFill="1" applyBorder="1"/>
    <xf numFmtId="0" fontId="30" fillId="4" borderId="16" xfId="0" applyFont="1" applyFill="1" applyBorder="1" applyAlignment="1">
      <alignment horizontal="left" vertical="center" wrapText="1"/>
    </xf>
    <xf numFmtId="0" fontId="30" fillId="4" borderId="17" xfId="0" applyFont="1" applyFill="1" applyBorder="1" applyAlignment="1">
      <alignment horizontal="left" vertical="center" wrapText="1"/>
    </xf>
    <xf numFmtId="0" fontId="33" fillId="4" borderId="0" xfId="0" applyFont="1" applyFill="1" applyAlignment="1">
      <alignment vertical="center"/>
    </xf>
    <xf numFmtId="0" fontId="33" fillId="4" borderId="21" xfId="0" applyFont="1" applyFill="1" applyBorder="1" applyAlignment="1">
      <alignment vertical="center"/>
    </xf>
    <xf numFmtId="0" fontId="16" fillId="4" borderId="6" xfId="0" applyFont="1" applyFill="1" applyBorder="1" applyAlignment="1">
      <alignment vertical="center" wrapText="1"/>
    </xf>
    <xf numFmtId="0" fontId="65" fillId="4" borderId="0" xfId="0" applyFont="1" applyFill="1" applyAlignment="1">
      <alignment vertical="top" wrapText="1"/>
    </xf>
    <xf numFmtId="0" fontId="65" fillId="4" borderId="21" xfId="0" applyFont="1" applyFill="1" applyBorder="1" applyAlignment="1">
      <alignment vertical="top" wrapText="1"/>
    </xf>
    <xf numFmtId="0" fontId="64" fillId="4" borderId="6" xfId="0" applyFont="1" applyFill="1" applyBorder="1" applyAlignment="1">
      <alignment vertical="top"/>
    </xf>
    <xf numFmtId="0" fontId="5" fillId="0" borderId="12"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horizontal="right" vertical="center"/>
    </xf>
    <xf numFmtId="0" fontId="4" fillId="0" borderId="0" xfId="0" applyFont="1" applyAlignment="1">
      <alignment horizontal="left" wrapText="1"/>
    </xf>
    <xf numFmtId="0" fontId="4" fillId="0" borderId="8" xfId="0" applyFont="1" applyBorder="1" applyAlignment="1">
      <alignment vertical="center" wrapText="1"/>
    </xf>
    <xf numFmtId="0" fontId="5" fillId="0" borderId="9" xfId="0" applyFont="1" applyBorder="1" applyAlignment="1">
      <alignment horizontal="right" vertical="center"/>
    </xf>
    <xf numFmtId="0" fontId="4" fillId="0" borderId="0" xfId="0" applyFont="1" applyAlignment="1">
      <alignment vertical="center" wrapText="1"/>
    </xf>
    <xf numFmtId="0" fontId="25" fillId="4" borderId="18" xfId="0" applyFont="1" applyFill="1" applyBorder="1" applyAlignment="1">
      <alignment vertical="center"/>
    </xf>
    <xf numFmtId="0" fontId="5" fillId="4" borderId="16" xfId="0" applyFont="1" applyFill="1" applyBorder="1" applyAlignment="1">
      <alignment vertical="center"/>
    </xf>
    <xf numFmtId="0" fontId="45" fillId="4" borderId="2" xfId="0" applyFont="1" applyFill="1" applyBorder="1" applyAlignment="1">
      <alignment horizontal="center" vertical="center" wrapText="1"/>
    </xf>
    <xf numFmtId="0" fontId="45" fillId="4" borderId="16" xfId="0" applyFont="1" applyFill="1" applyBorder="1" applyAlignment="1">
      <alignment horizontal="center" vertical="center" wrapText="1"/>
    </xf>
    <xf numFmtId="0" fontId="5" fillId="4" borderId="17" xfId="0" applyFont="1" applyFill="1" applyBorder="1" applyAlignment="1">
      <alignment vertical="center"/>
    </xf>
    <xf numFmtId="166" fontId="3" fillId="0" borderId="4" xfId="0" applyNumberFormat="1" applyFont="1" applyBorder="1" applyAlignment="1">
      <alignment horizontal="center" vertical="center"/>
    </xf>
    <xf numFmtId="166" fontId="3" fillId="4" borderId="0" xfId="0" applyNumberFormat="1" applyFont="1" applyFill="1" applyAlignment="1">
      <alignment horizontal="center" vertical="center"/>
    </xf>
    <xf numFmtId="0" fontId="5" fillId="4" borderId="21" xfId="0" applyFont="1" applyFill="1" applyBorder="1" applyAlignment="1">
      <alignment vertical="center"/>
    </xf>
    <xf numFmtId="0" fontId="4" fillId="4" borderId="6" xfId="0" applyFont="1" applyFill="1" applyBorder="1" applyAlignment="1">
      <alignment vertical="center" wrapText="1"/>
    </xf>
    <xf numFmtId="0" fontId="4" fillId="4" borderId="0" xfId="0" applyFont="1" applyFill="1" applyAlignment="1">
      <alignment vertical="center" wrapText="1"/>
    </xf>
    <xf numFmtId="0" fontId="4" fillId="4" borderId="0" xfId="0" applyFont="1" applyFill="1" applyAlignment="1">
      <alignment horizontal="left" vertical="center"/>
    </xf>
    <xf numFmtId="0" fontId="4" fillId="4" borderId="21" xfId="0" applyFont="1" applyFill="1" applyBorder="1" applyAlignment="1">
      <alignment horizontal="left" vertical="center"/>
    </xf>
    <xf numFmtId="164" fontId="3" fillId="4" borderId="0" xfId="0" applyNumberFormat="1" applyFont="1" applyFill="1" applyAlignment="1">
      <alignment horizontal="center" vertical="center"/>
    </xf>
    <xf numFmtId="164" fontId="3" fillId="4" borderId="21" xfId="0" applyNumberFormat="1" applyFont="1" applyFill="1" applyBorder="1" applyAlignment="1">
      <alignment horizontal="center" vertical="center"/>
    </xf>
    <xf numFmtId="0" fontId="4" fillId="4" borderId="19" xfId="0" applyFont="1" applyFill="1" applyBorder="1" applyAlignment="1">
      <alignment vertical="center" wrapText="1"/>
    </xf>
    <xf numFmtId="0" fontId="4" fillId="4" borderId="1" xfId="0" applyFont="1" applyFill="1" applyBorder="1" applyAlignment="1">
      <alignment vertical="center" wrapText="1"/>
    </xf>
    <xf numFmtId="0" fontId="4" fillId="4" borderId="1" xfId="0" applyFont="1" applyFill="1" applyBorder="1" applyAlignment="1">
      <alignment horizontal="left" vertical="center"/>
    </xf>
    <xf numFmtId="0" fontId="4" fillId="4" borderId="20" xfId="0" applyFont="1" applyFill="1" applyBorder="1" applyAlignment="1">
      <alignment horizontal="left" vertical="center"/>
    </xf>
    <xf numFmtId="0" fontId="32" fillId="4" borderId="6" xfId="0" applyFont="1" applyFill="1" applyBorder="1" applyAlignment="1">
      <alignment vertical="center" wrapText="1"/>
    </xf>
    <xf numFmtId="0" fontId="5" fillId="4" borderId="0" xfId="0" applyFont="1" applyFill="1" applyAlignment="1">
      <alignment vertical="center"/>
    </xf>
    <xf numFmtId="0" fontId="45" fillId="4" borderId="1" xfId="0" applyFont="1" applyFill="1" applyBorder="1" applyAlignment="1">
      <alignment horizontal="center" vertical="center" wrapText="1"/>
    </xf>
    <xf numFmtId="0" fontId="45" fillId="4" borderId="0" xfId="0" applyFont="1" applyFill="1" applyAlignment="1">
      <alignment horizontal="center" vertical="center" wrapText="1"/>
    </xf>
    <xf numFmtId="0" fontId="45" fillId="4" borderId="21" xfId="0" applyFont="1" applyFill="1" applyBorder="1" applyAlignment="1">
      <alignment horizontal="center" vertical="center" wrapText="1"/>
    </xf>
    <xf numFmtId="164" fontId="43" fillId="3" borderId="4" xfId="0" applyNumberFormat="1" applyFont="1" applyFill="1" applyBorder="1" applyAlignment="1">
      <alignment horizontal="center" vertical="center"/>
    </xf>
    <xf numFmtId="164" fontId="43" fillId="4" borderId="0" xfId="0" applyNumberFormat="1" applyFont="1" applyFill="1" applyAlignment="1">
      <alignment horizontal="center" vertical="center"/>
    </xf>
    <xf numFmtId="164" fontId="43" fillId="4" borderId="21" xfId="0" applyNumberFormat="1" applyFont="1" applyFill="1" applyBorder="1" applyAlignment="1">
      <alignment horizontal="center" vertical="center"/>
    </xf>
    <xf numFmtId="0" fontId="5" fillId="4" borderId="0" xfId="0" applyFont="1" applyFill="1" applyAlignment="1">
      <alignment horizontal="right" vertical="center"/>
    </xf>
    <xf numFmtId="0" fontId="5" fillId="0" borderId="37" xfId="0" applyFont="1" applyBorder="1" applyAlignment="1">
      <alignment vertical="center"/>
    </xf>
    <xf numFmtId="0" fontId="16" fillId="4" borderId="0" xfId="0" applyFont="1" applyFill="1" applyAlignment="1">
      <alignment vertical="center" wrapText="1"/>
    </xf>
    <xf numFmtId="0" fontId="26" fillId="4" borderId="0" xfId="0" applyFont="1" applyFill="1" applyAlignment="1">
      <alignment horizontal="right" vertical="center"/>
    </xf>
    <xf numFmtId="0" fontId="26" fillId="4" borderId="21" xfId="0" applyFont="1" applyFill="1" applyBorder="1" applyAlignment="1">
      <alignment horizontal="right" vertical="center"/>
    </xf>
    <xf numFmtId="0" fontId="4" fillId="0" borderId="13" xfId="0" applyFont="1" applyBorder="1" applyAlignment="1">
      <alignment horizontal="left" vertical="center"/>
    </xf>
    <xf numFmtId="0" fontId="54" fillId="4" borderId="6" xfId="0" applyFont="1" applyFill="1" applyBorder="1" applyAlignment="1">
      <alignment vertical="center" wrapText="1"/>
    </xf>
    <xf numFmtId="3" fontId="43" fillId="4" borderId="0" xfId="0" applyNumberFormat="1" applyFont="1" applyFill="1" applyAlignment="1">
      <alignment horizontal="center" vertical="center"/>
    </xf>
    <xf numFmtId="3" fontId="43" fillId="4" borderId="21" xfId="0" applyNumberFormat="1" applyFont="1" applyFill="1" applyBorder="1" applyAlignment="1">
      <alignment horizontal="center" vertical="center"/>
    </xf>
    <xf numFmtId="0" fontId="3" fillId="4" borderId="6" xfId="0" applyFont="1" applyFill="1" applyBorder="1" applyAlignment="1">
      <alignment vertical="center"/>
    </xf>
    <xf numFmtId="0" fontId="3" fillId="4" borderId="0" xfId="0" applyFont="1" applyFill="1" applyAlignment="1">
      <alignment vertical="center"/>
    </xf>
    <xf numFmtId="3" fontId="3" fillId="4" borderId="0" xfId="0" applyNumberFormat="1" applyFont="1" applyFill="1" applyAlignment="1">
      <alignment horizontal="center" vertical="center"/>
    </xf>
    <xf numFmtId="3" fontId="3" fillId="4" borderId="21" xfId="0" applyNumberFormat="1" applyFont="1" applyFill="1" applyBorder="1" applyAlignment="1">
      <alignment horizontal="center" vertical="center"/>
    </xf>
    <xf numFmtId="0" fontId="18" fillId="4" borderId="0" xfId="0" applyFont="1" applyFill="1" applyAlignment="1">
      <alignment vertical="center" wrapText="1"/>
    </xf>
    <xf numFmtId="0" fontId="22" fillId="4" borderId="6" xfId="0" applyFont="1" applyFill="1" applyBorder="1" applyAlignment="1">
      <alignment vertical="center" wrapText="1"/>
    </xf>
    <xf numFmtId="0" fontId="22" fillId="4" borderId="0" xfId="0" applyFont="1" applyFill="1" applyAlignment="1">
      <alignment vertical="center" wrapText="1"/>
    </xf>
    <xf numFmtId="3" fontId="28" fillId="4" borderId="0" xfId="0" applyNumberFormat="1" applyFont="1" applyFill="1" applyAlignment="1">
      <alignment vertical="center"/>
    </xf>
    <xf numFmtId="3" fontId="28" fillId="4" borderId="21" xfId="0" applyNumberFormat="1" applyFont="1" applyFill="1" applyBorder="1" applyAlignment="1">
      <alignment vertical="center"/>
    </xf>
    <xf numFmtId="0" fontId="4" fillId="0" borderId="13" xfId="0" applyFont="1" applyBorder="1"/>
    <xf numFmtId="0" fontId="5" fillId="0" borderId="22" xfId="0" applyFont="1" applyBorder="1" applyAlignment="1">
      <alignment vertical="center"/>
    </xf>
    <xf numFmtId="0" fontId="15" fillId="0" borderId="13" xfId="0" applyFont="1" applyBorder="1" applyAlignment="1">
      <alignment horizontal="center" vertical="center"/>
    </xf>
    <xf numFmtId="0" fontId="5" fillId="0" borderId="22" xfId="0" applyFont="1" applyBorder="1" applyAlignment="1">
      <alignment horizontal="right" vertical="center"/>
    </xf>
    <xf numFmtId="0" fontId="4" fillId="4" borderId="18" xfId="0" applyFont="1" applyFill="1" applyBorder="1" applyAlignment="1">
      <alignment vertical="center" wrapText="1"/>
    </xf>
    <xf numFmtId="0" fontId="4" fillId="4" borderId="16" xfId="0" applyFont="1" applyFill="1" applyBorder="1" applyAlignment="1">
      <alignment vertical="center" wrapText="1"/>
    </xf>
    <xf numFmtId="0" fontId="4" fillId="4" borderId="16" xfId="0" applyFont="1" applyFill="1" applyBorder="1" applyAlignment="1">
      <alignment horizontal="left" vertical="center"/>
    </xf>
    <xf numFmtId="0" fontId="4" fillId="4" borderId="17" xfId="0" applyFont="1" applyFill="1" applyBorder="1" applyAlignment="1">
      <alignment horizontal="left" vertical="center"/>
    </xf>
    <xf numFmtId="0" fontId="10" fillId="0" borderId="0" xfId="0" applyFont="1"/>
    <xf numFmtId="164" fontId="5" fillId="0" borderId="0" xfId="0" applyNumberFormat="1" applyFont="1" applyAlignment="1">
      <alignment horizontal="center"/>
    </xf>
    <xf numFmtId="0" fontId="32" fillId="0" borderId="0" xfId="0" applyFont="1" applyAlignment="1">
      <alignment horizontal="center" vertical="center" wrapText="1"/>
    </xf>
    <xf numFmtId="0" fontId="1" fillId="0" borderId="0" xfId="0" applyFont="1" applyAlignment="1">
      <alignment vertical="center"/>
    </xf>
    <xf numFmtId="0" fontId="5" fillId="0" borderId="0" xfId="0" applyFont="1" applyAlignment="1">
      <alignment wrapText="1"/>
    </xf>
    <xf numFmtId="0" fontId="5" fillId="0" borderId="8" xfId="0" applyFont="1" applyBorder="1" applyAlignment="1">
      <alignment vertical="center" wrapText="1"/>
    </xf>
    <xf numFmtId="0" fontId="5" fillId="0" borderId="0" xfId="0" applyFont="1" applyAlignment="1">
      <alignment vertical="center" wrapText="1"/>
    </xf>
    <xf numFmtId="0" fontId="5" fillId="0" borderId="10" xfId="0" applyFont="1" applyBorder="1"/>
    <xf numFmtId="0" fontId="5" fillId="0" borderId="11" xfId="0" applyFont="1" applyBorder="1"/>
    <xf numFmtId="0" fontId="21" fillId="4" borderId="16" xfId="0" applyFont="1" applyFill="1" applyBorder="1" applyAlignment="1">
      <alignment vertical="center"/>
    </xf>
    <xf numFmtId="0" fontId="21" fillId="4" borderId="0" xfId="0" applyFont="1" applyFill="1" applyAlignment="1">
      <alignment vertical="center" wrapText="1"/>
    </xf>
    <xf numFmtId="0" fontId="53" fillId="0" borderId="0" xfId="0" applyFont="1" applyAlignment="1">
      <alignment horizontal="center"/>
    </xf>
    <xf numFmtId="164" fontId="17" fillId="0" borderId="4" xfId="0" applyNumberFormat="1" applyFont="1" applyBorder="1" applyAlignment="1">
      <alignment horizontal="center" vertical="center" wrapText="1"/>
    </xf>
    <xf numFmtId="0" fontId="66" fillId="0" borderId="11" xfId="0" applyFont="1" applyBorder="1" applyAlignment="1">
      <alignment horizontal="center" vertical="center"/>
    </xf>
    <xf numFmtId="0" fontId="53" fillId="0" borderId="0" xfId="0" applyFont="1" applyAlignment="1">
      <alignment horizontal="center" vertical="center"/>
    </xf>
    <xf numFmtId="0" fontId="5" fillId="4" borderId="6" xfId="0" applyFont="1" applyFill="1" applyBorder="1" applyAlignment="1">
      <alignment vertical="center" wrapText="1"/>
    </xf>
    <xf numFmtId="0" fontId="5" fillId="4" borderId="19" xfId="0" applyFont="1" applyFill="1" applyBorder="1" applyAlignment="1">
      <alignment wrapText="1"/>
    </xf>
    <xf numFmtId="0" fontId="5" fillId="4" borderId="1" xfId="0" applyFont="1" applyFill="1" applyBorder="1"/>
    <xf numFmtId="0" fontId="5" fillId="4" borderId="20" xfId="0" applyFont="1" applyFill="1" applyBorder="1"/>
    <xf numFmtId="0" fontId="5" fillId="0" borderId="12" xfId="0" applyFont="1" applyBorder="1"/>
    <xf numFmtId="0" fontId="5" fillId="0" borderId="13" xfId="0" applyFont="1" applyBorder="1" applyAlignment="1">
      <alignment wrapText="1"/>
    </xf>
    <xf numFmtId="0" fontId="5" fillId="0" borderId="13" xfId="0" applyFont="1" applyBorder="1"/>
    <xf numFmtId="0" fontId="5" fillId="0" borderId="14" xfId="0" applyFont="1" applyBorder="1"/>
    <xf numFmtId="164" fontId="17" fillId="4" borderId="21" xfId="0" applyNumberFormat="1" applyFont="1" applyFill="1" applyBorder="1" applyAlignment="1" applyProtection="1">
      <alignment horizontal="center" vertical="center"/>
      <protection locked="0"/>
    </xf>
    <xf numFmtId="0" fontId="16" fillId="4" borderId="6" xfId="0" applyFont="1" applyFill="1" applyBorder="1" applyAlignment="1">
      <alignment horizontal="right" vertical="top" wrapText="1"/>
    </xf>
    <xf numFmtId="0" fontId="16" fillId="4" borderId="0" xfId="0" applyFont="1" applyFill="1" applyAlignment="1">
      <alignment horizontal="right" vertical="top" wrapText="1"/>
    </xf>
    <xf numFmtId="0" fontId="45" fillId="4" borderId="6" xfId="0" applyFont="1" applyFill="1" applyBorder="1" applyAlignment="1">
      <alignment horizontal="right" vertical="center"/>
    </xf>
    <xf numFmtId="0" fontId="45" fillId="4" borderId="0" xfId="0" applyFont="1" applyFill="1" applyAlignment="1">
      <alignment horizontal="right" vertical="center"/>
    </xf>
    <xf numFmtId="0" fontId="45" fillId="4" borderId="21" xfId="0" applyFont="1" applyFill="1" applyBorder="1" applyAlignment="1">
      <alignment horizontal="right" vertical="center"/>
    </xf>
    <xf numFmtId="0" fontId="45" fillId="4" borderId="6" xfId="0" applyFont="1" applyFill="1" applyBorder="1" applyAlignment="1">
      <alignment horizontal="right" vertical="center" wrapText="1"/>
    </xf>
    <xf numFmtId="0" fontId="45" fillId="4" borderId="0" xfId="0" applyFont="1" applyFill="1" applyAlignment="1">
      <alignment horizontal="right" vertical="center" wrapText="1"/>
    </xf>
    <xf numFmtId="0" fontId="21" fillId="4" borderId="6" xfId="0" applyFont="1" applyFill="1" applyBorder="1" applyAlignment="1">
      <alignment horizontal="right" vertical="center"/>
    </xf>
    <xf numFmtId="0" fontId="21" fillId="4" borderId="0" xfId="0" applyFont="1" applyFill="1" applyAlignment="1">
      <alignment horizontal="right" vertical="center"/>
    </xf>
    <xf numFmtId="0" fontId="21" fillId="4" borderId="21" xfId="0" applyFont="1" applyFill="1" applyBorder="1" applyAlignment="1">
      <alignment horizontal="right" vertical="center"/>
    </xf>
    <xf numFmtId="0" fontId="16" fillId="4" borderId="6" xfId="0" applyFont="1" applyFill="1" applyBorder="1" applyAlignment="1">
      <alignment horizontal="right" vertical="center"/>
    </xf>
    <xf numFmtId="0" fontId="16" fillId="4" borderId="21" xfId="0" applyFont="1" applyFill="1" applyBorder="1" applyAlignment="1">
      <alignment horizontal="right" vertical="center"/>
    </xf>
    <xf numFmtId="0" fontId="25" fillId="4" borderId="6" xfId="0" applyFont="1" applyFill="1" applyBorder="1" applyAlignment="1">
      <alignment horizontal="right" vertical="center"/>
    </xf>
    <xf numFmtId="0" fontId="25" fillId="4" borderId="0" xfId="0" applyFont="1" applyFill="1" applyAlignment="1">
      <alignment horizontal="right" vertical="center"/>
    </xf>
    <xf numFmtId="0" fontId="25" fillId="4" borderId="21" xfId="0" applyFont="1" applyFill="1" applyBorder="1" applyAlignment="1">
      <alignment horizontal="right" vertical="center"/>
    </xf>
    <xf numFmtId="0" fontId="45" fillId="4" borderId="21" xfId="0" applyFont="1" applyFill="1" applyBorder="1" applyAlignment="1">
      <alignment horizontal="right" vertical="center" wrapText="1"/>
    </xf>
    <xf numFmtId="0" fontId="42" fillId="3" borderId="5" xfId="0" applyFont="1" applyFill="1" applyBorder="1" applyAlignment="1">
      <alignment horizontal="center" vertical="center"/>
    </xf>
    <xf numFmtId="0" fontId="42" fillId="3" borderId="2" xfId="0" applyFont="1" applyFill="1" applyBorder="1" applyAlignment="1">
      <alignment horizontal="center" vertical="center"/>
    </xf>
    <xf numFmtId="0" fontId="42" fillId="3" borderId="3" xfId="0" applyFont="1" applyFill="1" applyBorder="1" applyAlignment="1">
      <alignment horizontal="center" vertical="center"/>
    </xf>
    <xf numFmtId="0" fontId="14" fillId="0" borderId="0" xfId="0" applyFont="1" applyAlignment="1">
      <alignment horizontal="center" vertical="center"/>
    </xf>
    <xf numFmtId="0" fontId="17" fillId="0" borderId="5"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24" fillId="2" borderId="5" xfId="0" applyFont="1" applyFill="1" applyBorder="1" applyAlignment="1">
      <alignment horizontal="center" vertical="center" wrapText="1"/>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16" fillId="4" borderId="6" xfId="0" applyFont="1" applyFill="1" applyBorder="1" applyAlignment="1">
      <alignment vertical="center"/>
    </xf>
    <xf numFmtId="0" fontId="16" fillId="4" borderId="0" xfId="0" applyFont="1" applyFill="1" applyAlignment="1">
      <alignment vertical="center"/>
    </xf>
    <xf numFmtId="0" fontId="12"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20" fillId="0" borderId="5" xfId="1" applyBorder="1" applyAlignment="1" applyProtection="1">
      <alignment horizontal="left" vertical="center" wrapText="1"/>
      <protection locked="0"/>
    </xf>
    <xf numFmtId="0" fontId="16" fillId="4" borderId="18" xfId="0" applyFont="1" applyFill="1" applyBorder="1" applyAlignment="1">
      <alignment horizontal="right" vertical="center"/>
    </xf>
    <xf numFmtId="0" fontId="16" fillId="4" borderId="16" xfId="0" applyFont="1" applyFill="1" applyBorder="1" applyAlignment="1">
      <alignment horizontal="right" vertical="center"/>
    </xf>
    <xf numFmtId="0" fontId="39" fillId="4" borderId="19" xfId="1" applyFont="1" applyFill="1" applyBorder="1" applyAlignment="1" applyProtection="1">
      <alignment horizontal="center" vertical="center" wrapText="1"/>
    </xf>
    <xf numFmtId="0" fontId="39" fillId="4" borderId="1" xfId="1" applyFont="1" applyFill="1" applyBorder="1" applyAlignment="1" applyProtection="1">
      <alignment horizontal="center" vertical="center" wrapText="1"/>
    </xf>
    <xf numFmtId="0" fontId="39" fillId="4" borderId="20" xfId="1" applyFont="1" applyFill="1" applyBorder="1" applyAlignment="1" applyProtection="1">
      <alignment horizontal="center" vertical="center" wrapText="1"/>
    </xf>
    <xf numFmtId="0" fontId="29" fillId="5" borderId="0" xfId="0" applyFont="1" applyFill="1" applyAlignment="1">
      <alignment horizontal="left"/>
    </xf>
    <xf numFmtId="0" fontId="46" fillId="4" borderId="15" xfId="0" applyFont="1" applyFill="1" applyBorder="1" applyAlignment="1">
      <alignment horizontal="left" vertical="center" wrapText="1"/>
    </xf>
    <xf numFmtId="0" fontId="46" fillId="4" borderId="24" xfId="0" applyFont="1" applyFill="1" applyBorder="1" applyAlignment="1">
      <alignment horizontal="left" vertical="center" wrapText="1"/>
    </xf>
    <xf numFmtId="0" fontId="30" fillId="4" borderId="15" xfId="0" applyFont="1" applyFill="1" applyBorder="1" applyAlignment="1">
      <alignment horizontal="left" vertical="center" wrapText="1"/>
    </xf>
    <xf numFmtId="0" fontId="30" fillId="4" borderId="24" xfId="0" applyFont="1" applyFill="1" applyBorder="1" applyAlignment="1">
      <alignment horizontal="left" vertical="center" wrapText="1"/>
    </xf>
    <xf numFmtId="0" fontId="30" fillId="4" borderId="1" xfId="0" applyFont="1" applyFill="1" applyBorder="1" applyAlignment="1">
      <alignment horizontal="left" vertical="center" wrapText="1"/>
    </xf>
    <xf numFmtId="0" fontId="30" fillId="4" borderId="20" xfId="0" applyFont="1" applyFill="1" applyBorder="1" applyAlignment="1">
      <alignment horizontal="left" vertical="center" wrapText="1"/>
    </xf>
    <xf numFmtId="165" fontId="17" fillId="0" borderId="5" xfId="0" applyNumberFormat="1" applyFont="1" applyBorder="1" applyAlignment="1" applyProtection="1">
      <alignment horizontal="left" vertical="center" wrapText="1"/>
      <protection locked="0"/>
    </xf>
    <xf numFmtId="165" fontId="17" fillId="0" borderId="3" xfId="0" applyNumberFormat="1" applyFont="1" applyBorder="1" applyAlignment="1" applyProtection="1">
      <alignment horizontal="left" vertical="center" wrapText="1"/>
      <protection locked="0"/>
    </xf>
    <xf numFmtId="0" fontId="15" fillId="0" borderId="0" xfId="0" applyFont="1" applyAlignment="1">
      <alignment horizontal="center" vertical="center" wrapText="1"/>
    </xf>
    <xf numFmtId="0" fontId="15" fillId="0" borderId="0" xfId="0" applyFont="1" applyAlignment="1">
      <alignment horizontal="center" vertical="center"/>
    </xf>
    <xf numFmtId="0" fontId="40" fillId="4" borderId="6" xfId="0" applyFont="1" applyFill="1" applyBorder="1" applyAlignment="1">
      <alignment horizontal="center" vertical="center" wrapText="1"/>
    </xf>
    <xf numFmtId="0" fontId="40" fillId="4" borderId="0" xfId="0" applyFont="1" applyFill="1" applyAlignment="1">
      <alignment horizontal="center" vertical="center" wrapText="1"/>
    </xf>
    <xf numFmtId="0" fontId="48" fillId="7" borderId="5" xfId="0" applyFont="1" applyFill="1" applyBorder="1" applyAlignment="1">
      <alignment horizontal="center" vertical="center"/>
    </xf>
    <xf numFmtId="0" fontId="48" fillId="7" borderId="2" xfId="0" applyFont="1" applyFill="1" applyBorder="1" applyAlignment="1">
      <alignment horizontal="center" vertical="center"/>
    </xf>
    <xf numFmtId="0" fontId="48" fillId="7" borderId="3" xfId="0" applyFont="1" applyFill="1" applyBorder="1" applyAlignment="1">
      <alignment horizontal="center" vertical="center"/>
    </xf>
    <xf numFmtId="0" fontId="16" fillId="4" borderId="0" xfId="0" applyFont="1" applyFill="1" applyAlignment="1">
      <alignment horizontal="right" vertical="center"/>
    </xf>
    <xf numFmtId="0" fontId="16" fillId="4" borderId="6" xfId="0" applyFont="1" applyFill="1" applyBorder="1" applyAlignment="1">
      <alignment horizontal="right" vertical="center" wrapText="1"/>
    </xf>
    <xf numFmtId="0" fontId="16" fillId="4" borderId="0" xfId="0" applyFont="1" applyFill="1" applyAlignment="1">
      <alignment horizontal="right" vertical="center" wrapText="1"/>
    </xf>
    <xf numFmtId="0" fontId="16" fillId="4" borderId="21" xfId="0" applyFont="1" applyFill="1" applyBorder="1" applyAlignment="1">
      <alignment horizontal="right" vertical="center" wrapText="1"/>
    </xf>
    <xf numFmtId="0" fontId="40" fillId="6" borderId="5"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18" fillId="0" borderId="0" xfId="0" applyFont="1" applyAlignment="1">
      <alignment horizontal="right" vertical="center" wrapText="1"/>
    </xf>
    <xf numFmtId="0" fontId="23" fillId="3" borderId="6" xfId="0" applyFont="1" applyFill="1" applyBorder="1" applyAlignment="1">
      <alignment horizontal="center" vertical="center"/>
    </xf>
    <xf numFmtId="0" fontId="23" fillId="3" borderId="0" xfId="0" applyFont="1" applyFill="1" applyAlignment="1">
      <alignment horizontal="center" vertical="center"/>
    </xf>
    <xf numFmtId="0" fontId="23" fillId="3" borderId="21" xfId="0" applyFont="1" applyFill="1" applyBorder="1" applyAlignment="1">
      <alignment horizontal="center" vertical="center"/>
    </xf>
    <xf numFmtId="0" fontId="16" fillId="4" borderId="6" xfId="0" applyFont="1" applyFill="1" applyBorder="1" applyAlignment="1">
      <alignment horizontal="left" vertical="center" wrapText="1"/>
    </xf>
    <xf numFmtId="0" fontId="16" fillId="4" borderId="0" xfId="0" applyFont="1" applyFill="1" applyAlignment="1">
      <alignment horizontal="left" vertical="center" wrapText="1"/>
    </xf>
    <xf numFmtId="0" fontId="16" fillId="4" borderId="21" xfId="0" applyFont="1" applyFill="1" applyBorder="1" applyAlignment="1">
      <alignment horizontal="left" vertical="center" wrapText="1"/>
    </xf>
    <xf numFmtId="0" fontId="42" fillId="3" borderId="0" xfId="0" applyFont="1" applyFill="1" applyAlignment="1">
      <alignment horizontal="center" vertical="center"/>
    </xf>
    <xf numFmtId="0" fontId="20" fillId="0" borderId="5" xfId="1" applyFill="1" applyBorder="1" applyAlignment="1" applyProtection="1">
      <alignment vertical="center"/>
      <protection locked="0"/>
    </xf>
    <xf numFmtId="0" fontId="20" fillId="0" borderId="2" xfId="1" applyFill="1" applyBorder="1" applyAlignment="1" applyProtection="1">
      <alignment vertical="center"/>
      <protection locked="0"/>
    </xf>
    <xf numFmtId="0" fontId="20" fillId="0" borderId="3" xfId="1" applyFill="1" applyBorder="1" applyAlignment="1" applyProtection="1">
      <alignment vertical="center"/>
      <protection locked="0"/>
    </xf>
    <xf numFmtId="0" fontId="17" fillId="0" borderId="5"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32" fillId="4" borderId="6" xfId="0" applyFont="1" applyFill="1" applyBorder="1" applyAlignment="1">
      <alignment vertical="center"/>
    </xf>
    <xf numFmtId="0" fontId="32" fillId="4" borderId="0" xfId="0" applyFont="1" applyFill="1" applyAlignment="1">
      <alignment vertical="center"/>
    </xf>
    <xf numFmtId="0" fontId="5" fillId="0" borderId="5" xfId="0" applyFont="1" applyBorder="1" applyAlignment="1" applyProtection="1">
      <alignment vertical="center"/>
      <protection locked="0"/>
    </xf>
    <xf numFmtId="0" fontId="5" fillId="0" borderId="3" xfId="0" applyFont="1" applyBorder="1" applyAlignment="1" applyProtection="1">
      <alignment vertical="center"/>
      <protection locked="0"/>
    </xf>
    <xf numFmtId="0" fontId="34" fillId="0" borderId="0" xfId="0" applyFont="1" applyAlignment="1">
      <alignment horizontal="left" vertical="center"/>
    </xf>
    <xf numFmtId="0" fontId="13" fillId="0" borderId="0" xfId="0" applyFont="1" applyAlignment="1">
      <alignment horizontal="left" vertical="center"/>
    </xf>
    <xf numFmtId="0" fontId="48" fillId="3" borderId="5" xfId="0" applyFont="1" applyFill="1" applyBorder="1" applyAlignment="1">
      <alignment horizontal="center" vertical="center"/>
    </xf>
    <xf numFmtId="0" fontId="48" fillId="3" borderId="2" xfId="0" applyFont="1" applyFill="1" applyBorder="1" applyAlignment="1">
      <alignment horizontal="center" vertical="center"/>
    </xf>
    <xf numFmtId="0" fontId="48" fillId="3" borderId="3" xfId="0" applyFont="1" applyFill="1" applyBorder="1" applyAlignment="1">
      <alignment horizontal="center" vertical="center"/>
    </xf>
    <xf numFmtId="0" fontId="35" fillId="0" borderId="0" xfId="0" applyFont="1" applyAlignment="1">
      <alignment horizontal="center" vertical="center" wrapText="1"/>
    </xf>
    <xf numFmtId="0" fontId="21" fillId="4" borderId="18" xfId="0" applyFont="1" applyFill="1" applyBorder="1" applyAlignment="1">
      <alignment horizontal="left" vertical="center" wrapText="1"/>
    </xf>
    <xf numFmtId="0" fontId="21" fillId="4" borderId="16" xfId="0" applyFont="1" applyFill="1" applyBorder="1" applyAlignment="1">
      <alignment horizontal="left" vertical="center" wrapText="1"/>
    </xf>
    <xf numFmtId="0" fontId="21" fillId="4" borderId="6" xfId="0" applyFont="1" applyFill="1" applyBorder="1" applyAlignment="1">
      <alignment vertical="center" wrapText="1"/>
    </xf>
    <xf numFmtId="0" fontId="21" fillId="4" borderId="0" xfId="0" applyFont="1" applyFill="1" applyAlignment="1">
      <alignment vertical="center" wrapText="1"/>
    </xf>
    <xf numFmtId="0" fontId="21" fillId="4" borderId="6" xfId="0" applyFont="1" applyFill="1" applyBorder="1" applyAlignment="1">
      <alignment horizontal="left" vertical="center" wrapText="1"/>
    </xf>
    <xf numFmtId="0" fontId="21" fillId="4" borderId="0" xfId="0" applyFont="1" applyFill="1" applyAlignment="1">
      <alignment horizontal="left" vertical="center" wrapText="1"/>
    </xf>
    <xf numFmtId="0" fontId="5" fillId="0" borderId="0" xfId="0" applyFont="1" applyAlignment="1">
      <alignment horizontal="center" vertical="center"/>
    </xf>
  </cellXfs>
  <cellStyles count="4">
    <cellStyle name="Lien hypertexte" xfId="1" builtinId="8"/>
    <cellStyle name="Normal" xfId="0" builtinId="0"/>
    <cellStyle name="Normal 2" xfId="2" xr:uid="{E172D8C5-3CEB-4AF8-B169-90736299ED0F}"/>
    <cellStyle name="Pourcentage" xfId="3" builtinId="5"/>
  </cellStyles>
  <dxfs count="4">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dxf>
    <dxf>
      <font>
        <strike val="0"/>
      </font>
      <fill>
        <patternFill patternType="none">
          <bgColor auto="1"/>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E3E9F5"/>
      <color rgb="FFFFFFCC"/>
      <color rgb="FFF1D5FF"/>
      <color rgb="FFE7B7FF"/>
      <color rgb="FFCD9BFF"/>
      <color rgb="FFE0C1FF"/>
      <color rgb="FFC993FF"/>
      <color rgb="FF37A9FF"/>
      <color rgb="FFFFFF00"/>
      <color rgb="FFFFF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69849</xdr:colOff>
      <xdr:row>0</xdr:row>
      <xdr:rowOff>63500</xdr:rowOff>
    </xdr:from>
    <xdr:ext cx="1669967" cy="882650"/>
    <xdr:pic>
      <xdr:nvPicPr>
        <xdr:cNvPr id="27" name="Imag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stretch>
          <a:fillRect/>
        </a:stretch>
      </xdr:blipFill>
      <xdr:spPr>
        <a:xfrm>
          <a:off x="184149" y="63500"/>
          <a:ext cx="1669967" cy="8826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114299</xdr:colOff>
      <xdr:row>0</xdr:row>
      <xdr:rowOff>123825</xdr:rowOff>
    </xdr:from>
    <xdr:ext cx="1669967" cy="882650"/>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09574" y="123825"/>
          <a:ext cx="1669967" cy="882650"/>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06893-42EF-4DB5-8B6D-54BB87C6469C}">
  <sheetPr>
    <tabColor rgb="FF0070C0"/>
    <pageSetUpPr fitToPage="1"/>
  </sheetPr>
  <dimension ref="A1:P133"/>
  <sheetViews>
    <sheetView showGridLines="0" tabSelected="1" zoomScale="90" zoomScaleNormal="90" workbookViewId="0">
      <selection activeCell="C11" sqref="C11:D11"/>
    </sheetView>
  </sheetViews>
  <sheetFormatPr baseColWidth="10" defaultColWidth="10.81640625" defaultRowHeight="14" x14ac:dyDescent="0.35"/>
  <cols>
    <col min="1" max="1" width="1.54296875" style="4" customWidth="1"/>
    <col min="2" max="2" width="2.54296875" style="4" customWidth="1"/>
    <col min="3" max="3" width="41.7265625" style="4" customWidth="1"/>
    <col min="4" max="4" width="26.453125" style="4" customWidth="1"/>
    <col min="5" max="6" width="20.54296875" style="4" customWidth="1"/>
    <col min="7" max="8" width="23.54296875" style="4" customWidth="1"/>
    <col min="9" max="9" width="2.54296875" style="59" customWidth="1"/>
    <col min="10" max="10" width="1.54296875" style="4" customWidth="1"/>
    <col min="11" max="11" width="28.1796875" style="4" bestFit="1" customWidth="1"/>
    <col min="12" max="14" width="21.54296875" style="4" customWidth="1"/>
    <col min="15" max="16384" width="10.81640625" style="4"/>
  </cols>
  <sheetData>
    <row r="1" spans="2:13" ht="38.15" customHeight="1" x14ac:dyDescent="0.35">
      <c r="E1" s="272" t="s">
        <v>0</v>
      </c>
      <c r="F1" s="272"/>
      <c r="G1" s="272"/>
      <c r="H1" s="272"/>
      <c r="I1" s="272"/>
      <c r="J1" s="57"/>
      <c r="K1" s="57"/>
      <c r="L1" s="57"/>
      <c r="M1" s="84"/>
    </row>
    <row r="2" spans="2:13" ht="18" customHeight="1" x14ac:dyDescent="0.35">
      <c r="I2" s="58" t="s">
        <v>1</v>
      </c>
      <c r="L2" s="59"/>
    </row>
    <row r="3" spans="2:13" ht="18" customHeight="1" x14ac:dyDescent="0.35">
      <c r="C3" s="60"/>
      <c r="D3" s="60"/>
      <c r="E3" s="85"/>
      <c r="I3" s="81" t="s">
        <v>134</v>
      </c>
      <c r="L3" s="59"/>
    </row>
    <row r="4" spans="2:13" ht="10" customHeight="1" x14ac:dyDescent="0.35">
      <c r="C4" s="60"/>
      <c r="D4" s="60"/>
      <c r="E4" s="85"/>
      <c r="I4" s="86"/>
      <c r="L4" s="59"/>
    </row>
    <row r="5" spans="2:13" ht="60" customHeight="1" x14ac:dyDescent="0.35">
      <c r="C5" s="235" t="s">
        <v>2</v>
      </c>
      <c r="D5" s="236"/>
      <c r="E5" s="236"/>
      <c r="F5" s="236"/>
      <c r="G5" s="236"/>
      <c r="H5" s="237"/>
      <c r="I5" s="86"/>
      <c r="L5" s="59"/>
    </row>
    <row r="6" spans="2:13" ht="10" customHeight="1" thickBot="1" x14ac:dyDescent="0.4">
      <c r="L6" s="87"/>
    </row>
    <row r="7" spans="2:13" ht="10" customHeight="1" x14ac:dyDescent="0.35">
      <c r="B7" s="88"/>
      <c r="C7" s="61"/>
      <c r="D7" s="61"/>
      <c r="E7" s="62"/>
      <c r="F7" s="89"/>
      <c r="G7" s="89"/>
      <c r="H7" s="89"/>
      <c r="I7" s="63"/>
      <c r="L7" s="59"/>
    </row>
    <row r="8" spans="2:13" ht="26.15" customHeight="1" x14ac:dyDescent="0.35">
      <c r="B8" s="90"/>
      <c r="C8" s="279" t="s">
        <v>3</v>
      </c>
      <c r="D8" s="279"/>
      <c r="E8" s="279"/>
      <c r="F8" s="279"/>
      <c r="G8" s="279"/>
      <c r="H8" s="279"/>
      <c r="I8" s="91"/>
      <c r="L8" s="59"/>
    </row>
    <row r="9" spans="2:13" ht="28" customHeight="1" x14ac:dyDescent="0.35">
      <c r="B9" s="90"/>
      <c r="C9" s="231" t="s">
        <v>4</v>
      </c>
      <c r="D9" s="231"/>
      <c r="E9" s="231"/>
      <c r="F9" s="231"/>
      <c r="G9" s="231"/>
      <c r="H9" s="231"/>
      <c r="I9" s="47"/>
    </row>
    <row r="10" spans="2:13" ht="10" customHeight="1" x14ac:dyDescent="0.35">
      <c r="B10" s="90"/>
      <c r="C10" s="92"/>
      <c r="D10" s="93"/>
      <c r="E10" s="93"/>
      <c r="F10" s="93"/>
      <c r="G10" s="93"/>
      <c r="H10" s="94"/>
      <c r="I10" s="47"/>
    </row>
    <row r="11" spans="2:13" ht="24" customHeight="1" x14ac:dyDescent="0.35">
      <c r="B11" s="90"/>
      <c r="C11" s="238" t="s">
        <v>5</v>
      </c>
      <c r="D11" s="239"/>
      <c r="E11" s="232"/>
      <c r="F11" s="233"/>
      <c r="G11" s="233"/>
      <c r="H11" s="234"/>
      <c r="I11" s="47"/>
    </row>
    <row r="12" spans="2:13" ht="24" customHeight="1" x14ac:dyDescent="0.35">
      <c r="B12" s="90"/>
      <c r="C12" s="238" t="s">
        <v>6</v>
      </c>
      <c r="D12" s="239"/>
      <c r="E12" s="232"/>
      <c r="F12" s="233"/>
      <c r="G12" s="233"/>
      <c r="H12" s="234"/>
      <c r="I12" s="47"/>
    </row>
    <row r="13" spans="2:13" ht="24" customHeight="1" x14ac:dyDescent="0.35">
      <c r="B13" s="90"/>
      <c r="C13" s="238" t="s">
        <v>7</v>
      </c>
      <c r="D13" s="239"/>
      <c r="E13" s="232"/>
      <c r="F13" s="233"/>
      <c r="G13" s="233"/>
      <c r="H13" s="234"/>
      <c r="I13" s="47"/>
    </row>
    <row r="14" spans="2:13" ht="24" customHeight="1" x14ac:dyDescent="0.35">
      <c r="B14" s="90"/>
      <c r="C14" s="238" t="s">
        <v>8</v>
      </c>
      <c r="D14" s="239"/>
      <c r="E14" s="232"/>
      <c r="F14" s="233"/>
      <c r="G14" s="233"/>
      <c r="H14" s="234"/>
      <c r="I14" s="47"/>
    </row>
    <row r="15" spans="2:13" ht="24" customHeight="1" x14ac:dyDescent="0.35">
      <c r="B15" s="90"/>
      <c r="C15" s="238" t="s">
        <v>9</v>
      </c>
      <c r="D15" s="239"/>
      <c r="E15" s="18"/>
      <c r="F15" s="244" t="s">
        <v>10</v>
      </c>
      <c r="G15" s="245"/>
      <c r="H15" s="97" t="s">
        <v>11</v>
      </c>
      <c r="I15" s="47"/>
    </row>
    <row r="16" spans="2:13" ht="24" customHeight="1" x14ac:dyDescent="0.35">
      <c r="B16" s="90"/>
      <c r="C16" s="95" t="s">
        <v>12</v>
      </c>
      <c r="D16" s="96"/>
      <c r="E16" s="283" t="s">
        <v>128</v>
      </c>
      <c r="F16" s="284"/>
      <c r="G16" s="284"/>
      <c r="H16" s="285"/>
      <c r="I16" s="47"/>
    </row>
    <row r="17" spans="2:16" ht="10" customHeight="1" x14ac:dyDescent="0.35">
      <c r="B17" s="90"/>
      <c r="C17" s="98"/>
      <c r="D17" s="99"/>
      <c r="E17" s="100"/>
      <c r="F17" s="101"/>
      <c r="G17" s="101"/>
      <c r="H17" s="102"/>
      <c r="I17" s="47"/>
    </row>
    <row r="18" spans="2:16" ht="28" customHeight="1" x14ac:dyDescent="0.35">
      <c r="B18" s="90"/>
      <c r="C18" s="259" t="s">
        <v>14</v>
      </c>
      <c r="D18" s="259"/>
      <c r="E18" s="259"/>
      <c r="F18" s="259"/>
      <c r="G18" s="259"/>
      <c r="H18" s="259"/>
      <c r="I18" s="47"/>
      <c r="K18" s="103"/>
      <c r="L18" s="249"/>
      <c r="M18" s="249"/>
      <c r="N18" s="249"/>
      <c r="O18" s="249"/>
      <c r="P18" s="249"/>
    </row>
    <row r="19" spans="2:16" ht="34" customHeight="1" x14ac:dyDescent="0.35">
      <c r="B19" s="90"/>
      <c r="C19" s="240" t="s">
        <v>15</v>
      </c>
      <c r="D19" s="241"/>
      <c r="E19" s="241"/>
      <c r="F19" s="241"/>
      <c r="G19" s="241"/>
      <c r="H19" s="242"/>
      <c r="I19" s="47"/>
      <c r="K19" s="103"/>
      <c r="L19" s="104"/>
      <c r="M19" s="104"/>
      <c r="N19" s="104"/>
      <c r="O19" s="104"/>
      <c r="P19" s="104"/>
    </row>
    <row r="20" spans="2:16" ht="10" customHeight="1" x14ac:dyDescent="0.35">
      <c r="B20" s="90"/>
      <c r="C20" s="105"/>
      <c r="D20" s="105"/>
      <c r="E20" s="105"/>
      <c r="F20" s="105"/>
      <c r="G20" s="105"/>
      <c r="H20" s="105"/>
      <c r="I20" s="47"/>
      <c r="K20" s="103"/>
      <c r="L20" s="104"/>
      <c r="M20" s="104"/>
      <c r="N20" s="104"/>
      <c r="O20" s="104"/>
      <c r="P20" s="104"/>
    </row>
    <row r="21" spans="2:16" ht="10" customHeight="1" x14ac:dyDescent="0.35">
      <c r="B21" s="90"/>
      <c r="C21" s="92"/>
      <c r="D21" s="93"/>
      <c r="E21" s="93"/>
      <c r="F21" s="93"/>
      <c r="G21" s="93"/>
      <c r="H21" s="94"/>
      <c r="I21" s="47"/>
      <c r="K21" s="103"/>
    </row>
    <row r="22" spans="2:16" ht="24" customHeight="1" x14ac:dyDescent="0.35">
      <c r="B22" s="90"/>
      <c r="C22" s="238" t="s">
        <v>16</v>
      </c>
      <c r="D22" s="239"/>
      <c r="E22" s="232"/>
      <c r="F22" s="233"/>
      <c r="G22" s="233"/>
      <c r="H22" s="234"/>
      <c r="I22" s="47"/>
      <c r="K22" s="103"/>
      <c r="L22" s="249"/>
      <c r="M22" s="249"/>
      <c r="N22" s="249"/>
      <c r="O22" s="249"/>
      <c r="P22" s="249"/>
    </row>
    <row r="23" spans="2:16" ht="24" customHeight="1" x14ac:dyDescent="0.35">
      <c r="B23" s="90"/>
      <c r="C23" s="238" t="s">
        <v>17</v>
      </c>
      <c r="D23" s="239"/>
      <c r="E23" s="232"/>
      <c r="F23" s="233"/>
      <c r="G23" s="233"/>
      <c r="H23" s="234"/>
      <c r="I23" s="47"/>
      <c r="L23" s="104"/>
      <c r="M23" s="104"/>
      <c r="N23" s="104"/>
      <c r="O23" s="104"/>
      <c r="P23" s="104"/>
    </row>
    <row r="24" spans="2:16" ht="24" customHeight="1" x14ac:dyDescent="0.35">
      <c r="B24" s="90"/>
      <c r="C24" s="95" t="s">
        <v>18</v>
      </c>
      <c r="D24" s="96"/>
      <c r="E24" s="232"/>
      <c r="F24" s="233"/>
      <c r="G24" s="233"/>
      <c r="H24" s="234"/>
      <c r="I24" s="47"/>
      <c r="L24" s="104"/>
      <c r="M24" s="104"/>
      <c r="N24" s="104"/>
      <c r="O24" s="104"/>
      <c r="P24" s="104"/>
    </row>
    <row r="25" spans="2:16" ht="24" customHeight="1" x14ac:dyDescent="0.35">
      <c r="B25" s="90"/>
      <c r="C25" s="238" t="s">
        <v>20</v>
      </c>
      <c r="D25" s="239"/>
      <c r="E25" s="232"/>
      <c r="F25" s="233"/>
      <c r="G25" s="233"/>
      <c r="H25" s="234"/>
      <c r="I25" s="47"/>
    </row>
    <row r="26" spans="2:16" ht="24" customHeight="1" x14ac:dyDescent="0.35">
      <c r="B26" s="90"/>
      <c r="C26" s="238" t="s">
        <v>21</v>
      </c>
      <c r="D26" s="239"/>
      <c r="E26" s="256"/>
      <c r="F26" s="257"/>
      <c r="G26" s="250"/>
      <c r="H26" s="251"/>
      <c r="I26" s="47"/>
    </row>
    <row r="27" spans="2:16" ht="24" customHeight="1" x14ac:dyDescent="0.35">
      <c r="B27" s="90"/>
      <c r="C27" s="238" t="s">
        <v>22</v>
      </c>
      <c r="D27" s="239"/>
      <c r="E27" s="243"/>
      <c r="F27" s="233"/>
      <c r="G27" s="233"/>
      <c r="H27" s="234"/>
      <c r="I27" s="47"/>
    </row>
    <row r="28" spans="2:16" ht="26.15" customHeight="1" x14ac:dyDescent="0.35">
      <c r="B28" s="90"/>
      <c r="C28" s="260" t="str">
        <f>IF(AND(E27="",E22&lt;&gt;""),"L'adresse courriel du représentant officiel de l'entreprise est essentielle pour communiquer la décision","")</f>
        <v/>
      </c>
      <c r="D28" s="261"/>
      <c r="E28" s="252" t="s">
        <v>23</v>
      </c>
      <c r="F28" s="252"/>
      <c r="G28" s="252"/>
      <c r="H28" s="253"/>
      <c r="I28" s="47"/>
    </row>
    <row r="29" spans="2:16" ht="10" customHeight="1" x14ac:dyDescent="0.35">
      <c r="B29" s="90"/>
      <c r="C29" s="106"/>
      <c r="D29" s="100"/>
      <c r="E29" s="254"/>
      <c r="F29" s="254"/>
      <c r="G29" s="254"/>
      <c r="H29" s="255"/>
      <c r="I29" s="47"/>
    </row>
    <row r="30" spans="2:16" ht="34" customHeight="1" x14ac:dyDescent="0.35">
      <c r="B30" s="90"/>
      <c r="C30" s="258" t="s">
        <v>24</v>
      </c>
      <c r="D30" s="259"/>
      <c r="E30" s="259"/>
      <c r="F30" s="259"/>
      <c r="G30" s="259"/>
      <c r="H30" s="259"/>
      <c r="I30" s="47"/>
    </row>
    <row r="31" spans="2:16" ht="10" customHeight="1" x14ac:dyDescent="0.35">
      <c r="B31" s="90"/>
      <c r="C31" s="92"/>
      <c r="D31" s="93"/>
      <c r="E31" s="93"/>
      <c r="F31" s="93"/>
      <c r="G31" s="93"/>
      <c r="H31" s="94"/>
      <c r="I31" s="47"/>
    </row>
    <row r="32" spans="2:16" ht="24" customHeight="1" x14ac:dyDescent="0.35">
      <c r="B32" s="90"/>
      <c r="C32" s="238" t="s">
        <v>25</v>
      </c>
      <c r="D32" s="239"/>
      <c r="E32" s="232"/>
      <c r="F32" s="233"/>
      <c r="G32" s="233"/>
      <c r="H32" s="234"/>
      <c r="I32" s="47"/>
    </row>
    <row r="33" spans="2:16" ht="24" customHeight="1" x14ac:dyDescent="0.35">
      <c r="B33" s="90"/>
      <c r="C33" s="238" t="s">
        <v>26</v>
      </c>
      <c r="D33" s="239"/>
      <c r="E33" s="232"/>
      <c r="F33" s="233"/>
      <c r="G33" s="233"/>
      <c r="H33" s="234"/>
      <c r="I33" s="47"/>
    </row>
    <row r="34" spans="2:16" ht="24" customHeight="1" x14ac:dyDescent="0.35">
      <c r="B34" s="90"/>
      <c r="C34" s="238" t="s">
        <v>27</v>
      </c>
      <c r="D34" s="239"/>
      <c r="E34" s="232"/>
      <c r="F34" s="233"/>
      <c r="G34" s="233"/>
      <c r="H34" s="234"/>
      <c r="I34" s="47"/>
    </row>
    <row r="35" spans="2:16" ht="24" customHeight="1" x14ac:dyDescent="0.35">
      <c r="B35" s="90"/>
      <c r="C35" s="238" t="s">
        <v>28</v>
      </c>
      <c r="D35" s="239"/>
      <c r="E35" s="256"/>
      <c r="F35" s="257"/>
      <c r="G35" s="109"/>
      <c r="H35" s="110"/>
      <c r="I35" s="47"/>
    </row>
    <row r="36" spans="2:16" ht="24" customHeight="1" x14ac:dyDescent="0.35">
      <c r="B36" s="90"/>
      <c r="C36" s="238" t="s">
        <v>29</v>
      </c>
      <c r="D36" s="239"/>
      <c r="E36" s="243"/>
      <c r="F36" s="233"/>
      <c r="G36" s="233"/>
      <c r="H36" s="234"/>
      <c r="I36" s="47"/>
    </row>
    <row r="37" spans="2:16" ht="23.15" customHeight="1" x14ac:dyDescent="0.35">
      <c r="B37" s="90"/>
      <c r="C37" s="111"/>
      <c r="D37" s="112"/>
      <c r="E37" s="252" t="s">
        <v>30</v>
      </c>
      <c r="F37" s="252"/>
      <c r="G37" s="252"/>
      <c r="H37" s="253"/>
      <c r="I37" s="47"/>
    </row>
    <row r="38" spans="2:16" ht="10" customHeight="1" x14ac:dyDescent="0.35">
      <c r="B38" s="90"/>
      <c r="C38" s="98"/>
      <c r="D38" s="99"/>
      <c r="E38" s="254"/>
      <c r="F38" s="254"/>
      <c r="G38" s="254"/>
      <c r="H38" s="255"/>
      <c r="I38" s="47"/>
    </row>
    <row r="39" spans="2:16" ht="28" customHeight="1" x14ac:dyDescent="0.35">
      <c r="B39" s="90"/>
      <c r="C39" s="258" t="s">
        <v>31</v>
      </c>
      <c r="D39" s="259"/>
      <c r="E39" s="259"/>
      <c r="F39" s="259"/>
      <c r="G39" s="259"/>
      <c r="H39" s="259"/>
      <c r="I39" s="47"/>
    </row>
    <row r="40" spans="2:16" ht="28" customHeight="1" x14ac:dyDescent="0.35">
      <c r="B40" s="90"/>
      <c r="C40" s="273" t="s">
        <v>32</v>
      </c>
      <c r="D40" s="274"/>
      <c r="E40" s="274"/>
      <c r="F40" s="274"/>
      <c r="G40" s="274"/>
      <c r="H40" s="275"/>
      <c r="I40" s="47"/>
    </row>
    <row r="41" spans="2:16" ht="10" customHeight="1" x14ac:dyDescent="0.35">
      <c r="B41" s="90"/>
      <c r="C41" s="105"/>
      <c r="D41" s="105"/>
      <c r="E41" s="105"/>
      <c r="F41" s="105"/>
      <c r="G41" s="105"/>
      <c r="H41" s="105"/>
      <c r="I41" s="47"/>
      <c r="K41" s="103"/>
      <c r="L41" s="104"/>
      <c r="M41" s="104"/>
      <c r="N41" s="104"/>
      <c r="O41" s="104"/>
      <c r="P41" s="104"/>
    </row>
    <row r="42" spans="2:16" ht="10" customHeight="1" x14ac:dyDescent="0.35">
      <c r="B42" s="90"/>
      <c r="C42" s="113"/>
      <c r="D42" s="112"/>
      <c r="E42" s="114"/>
      <c r="F42" s="114"/>
      <c r="G42" s="114"/>
      <c r="H42" s="115"/>
      <c r="I42" s="47"/>
    </row>
    <row r="43" spans="2:16" ht="60" customHeight="1" x14ac:dyDescent="0.35">
      <c r="B43" s="90"/>
      <c r="C43" s="276" t="s">
        <v>141</v>
      </c>
      <c r="D43" s="277"/>
      <c r="E43" s="277"/>
      <c r="F43" s="277"/>
      <c r="G43" s="277"/>
      <c r="H43" s="278"/>
      <c r="I43" s="47"/>
    </row>
    <row r="44" spans="2:16" ht="26.15" customHeight="1" x14ac:dyDescent="0.35">
      <c r="B44" s="90"/>
      <c r="C44" s="276" t="s">
        <v>33</v>
      </c>
      <c r="D44" s="277"/>
      <c r="E44" s="277"/>
      <c r="F44" s="277"/>
      <c r="G44" s="277"/>
      <c r="H44" s="278"/>
      <c r="I44" s="47"/>
    </row>
    <row r="45" spans="2:16" ht="38.5" customHeight="1" x14ac:dyDescent="0.35">
      <c r="B45" s="90"/>
      <c r="C45" s="276" t="s">
        <v>34</v>
      </c>
      <c r="D45" s="277"/>
      <c r="E45" s="277"/>
      <c r="F45" s="277"/>
      <c r="G45" s="277"/>
      <c r="H45" s="278"/>
      <c r="I45" s="47"/>
    </row>
    <row r="46" spans="2:16" ht="26.15" customHeight="1" x14ac:dyDescent="0.35">
      <c r="B46" s="90"/>
      <c r="C46" s="276" t="s">
        <v>35</v>
      </c>
      <c r="D46" s="277"/>
      <c r="E46" s="277"/>
      <c r="F46" s="277"/>
      <c r="G46" s="277"/>
      <c r="H46" s="278"/>
      <c r="I46" s="47"/>
    </row>
    <row r="47" spans="2:16" ht="37" customHeight="1" x14ac:dyDescent="0.35">
      <c r="B47" s="90"/>
      <c r="C47" s="276" t="s">
        <v>36</v>
      </c>
      <c r="D47" s="277"/>
      <c r="E47" s="277"/>
      <c r="F47" s="277"/>
      <c r="G47" s="277"/>
      <c r="H47" s="278"/>
      <c r="I47" s="47"/>
    </row>
    <row r="48" spans="2:16" ht="40.5" customHeight="1" x14ac:dyDescent="0.35">
      <c r="B48" s="90"/>
      <c r="C48" s="276" t="s">
        <v>37</v>
      </c>
      <c r="D48" s="277"/>
      <c r="E48" s="277"/>
      <c r="F48" s="277"/>
      <c r="G48" s="277"/>
      <c r="H48" s="278"/>
      <c r="I48" s="47"/>
    </row>
    <row r="49" spans="2:9" ht="14.15" customHeight="1" x14ac:dyDescent="0.35">
      <c r="B49" s="90"/>
      <c r="C49" s="113"/>
      <c r="D49" s="112"/>
      <c r="E49" s="114"/>
      <c r="F49" s="114"/>
      <c r="G49" s="114"/>
      <c r="H49" s="115"/>
      <c r="I49" s="47"/>
    </row>
    <row r="50" spans="2:9" ht="26.15" customHeight="1" x14ac:dyDescent="0.35">
      <c r="B50" s="90"/>
      <c r="C50" s="286" t="s">
        <v>142</v>
      </c>
      <c r="D50" s="287"/>
      <c r="E50" s="17"/>
      <c r="F50" s="114"/>
      <c r="G50" s="114"/>
      <c r="H50" s="115"/>
      <c r="I50" s="47"/>
    </row>
    <row r="51" spans="2:9" ht="10" customHeight="1" x14ac:dyDescent="0.35">
      <c r="B51" s="90"/>
      <c r="C51" s="98"/>
      <c r="D51" s="99"/>
      <c r="E51" s="107"/>
      <c r="F51" s="107"/>
      <c r="G51" s="107"/>
      <c r="H51" s="108"/>
      <c r="I51" s="47"/>
    </row>
    <row r="52" spans="2:9" ht="28" customHeight="1" x14ac:dyDescent="0.35">
      <c r="B52" s="90"/>
      <c r="C52" s="258" t="s">
        <v>39</v>
      </c>
      <c r="D52" s="259"/>
      <c r="E52" s="259"/>
      <c r="F52" s="259"/>
      <c r="G52" s="259"/>
      <c r="H52" s="259"/>
      <c r="I52" s="47"/>
    </row>
    <row r="53" spans="2:9" ht="10" customHeight="1" x14ac:dyDescent="0.35">
      <c r="B53" s="90"/>
      <c r="C53" s="117"/>
      <c r="D53" s="118"/>
      <c r="E53" s="119"/>
      <c r="F53" s="119"/>
      <c r="G53" s="119"/>
      <c r="H53" s="120"/>
      <c r="I53" s="47"/>
    </row>
    <row r="54" spans="2:9" ht="34" customHeight="1" x14ac:dyDescent="0.35">
      <c r="B54" s="90"/>
      <c r="C54" s="95" t="s">
        <v>40</v>
      </c>
      <c r="D54" s="280"/>
      <c r="E54" s="281"/>
      <c r="F54" s="281"/>
      <c r="G54" s="281"/>
      <c r="H54" s="282"/>
      <c r="I54" s="47"/>
    </row>
    <row r="55" spans="2:9" ht="10" customHeight="1" x14ac:dyDescent="0.35">
      <c r="B55" s="90"/>
      <c r="C55" s="95"/>
      <c r="D55" s="96"/>
      <c r="E55" s="121"/>
      <c r="F55" s="121"/>
      <c r="G55" s="121"/>
      <c r="H55" s="122"/>
      <c r="I55" s="47"/>
    </row>
    <row r="56" spans="2:9" ht="34" customHeight="1" x14ac:dyDescent="0.35">
      <c r="B56" s="90"/>
      <c r="C56" s="123" t="s">
        <v>41</v>
      </c>
      <c r="D56" s="49"/>
      <c r="E56" s="121"/>
      <c r="F56" s="121"/>
      <c r="G56" s="121"/>
      <c r="H56" s="122"/>
      <c r="I56" s="47"/>
    </row>
    <row r="57" spans="2:9" ht="10" customHeight="1" x14ac:dyDescent="0.35">
      <c r="B57" s="90"/>
      <c r="C57" s="95"/>
      <c r="D57" s="96"/>
      <c r="E57" s="121"/>
      <c r="F57" s="121"/>
      <c r="G57" s="121"/>
      <c r="H57" s="122"/>
      <c r="I57" s="47"/>
    </row>
    <row r="58" spans="2:9" ht="34" customHeight="1" x14ac:dyDescent="0.35">
      <c r="B58" s="90"/>
      <c r="C58" s="95" t="s">
        <v>42</v>
      </c>
      <c r="D58" s="50"/>
      <c r="E58" s="124"/>
      <c r="F58" s="124"/>
      <c r="G58" s="124"/>
      <c r="H58" s="125"/>
      <c r="I58" s="47"/>
    </row>
    <row r="59" spans="2:9" ht="10" customHeight="1" x14ac:dyDescent="0.35">
      <c r="B59" s="90"/>
      <c r="C59" s="126"/>
      <c r="D59" s="124"/>
      <c r="E59" s="124"/>
      <c r="F59" s="124"/>
      <c r="G59" s="124"/>
      <c r="H59" s="125"/>
      <c r="I59" s="47"/>
    </row>
    <row r="60" spans="2:9" ht="34" customHeight="1" x14ac:dyDescent="0.35">
      <c r="B60" s="90"/>
      <c r="C60" s="95" t="s">
        <v>139</v>
      </c>
      <c r="D60" s="288" t="s">
        <v>128</v>
      </c>
      <c r="E60" s="289"/>
      <c r="F60" s="212" t="str">
        <f>IF(D60="Le montant maximal d'aide demandé","Veuillez spécifier le montant maximal d'aide demandé","")</f>
        <v/>
      </c>
      <c r="G60" s="213"/>
      <c r="H60" s="211"/>
      <c r="I60" s="47"/>
    </row>
    <row r="61" spans="2:9" ht="10" customHeight="1" x14ac:dyDescent="0.35">
      <c r="B61" s="90"/>
      <c r="C61" s="98"/>
      <c r="D61" s="99"/>
      <c r="E61" s="107"/>
      <c r="F61" s="107"/>
      <c r="G61" s="107"/>
      <c r="H61" s="108"/>
      <c r="I61" s="47"/>
    </row>
    <row r="62" spans="2:9" ht="10" customHeight="1" thickBot="1" x14ac:dyDescent="0.4">
      <c r="B62" s="127"/>
      <c r="C62" s="128"/>
      <c r="D62" s="128"/>
      <c r="E62" s="129"/>
      <c r="F62" s="130"/>
      <c r="G62" s="130"/>
      <c r="H62" s="130"/>
      <c r="I62" s="131"/>
    </row>
    <row r="63" spans="2:9" ht="15" customHeight="1" thickBot="1" x14ac:dyDescent="0.4">
      <c r="C63" s="132"/>
      <c r="D63" s="132"/>
      <c r="E63" s="87"/>
      <c r="F63" s="87"/>
      <c r="G63" s="87"/>
      <c r="H63" s="87"/>
    </row>
    <row r="64" spans="2:9" ht="10" customHeight="1" x14ac:dyDescent="0.35">
      <c r="B64" s="88"/>
      <c r="C64" s="133"/>
      <c r="D64" s="133"/>
      <c r="E64" s="62"/>
      <c r="F64" s="89"/>
      <c r="G64" s="89"/>
      <c r="H64" s="89"/>
      <c r="I64" s="134"/>
    </row>
    <row r="65" spans="2:9" ht="28" customHeight="1" x14ac:dyDescent="0.35">
      <c r="B65" s="90"/>
      <c r="C65" s="228" t="s">
        <v>44</v>
      </c>
      <c r="D65" s="229"/>
      <c r="E65" s="229"/>
      <c r="F65" s="229"/>
      <c r="G65" s="229"/>
      <c r="H65" s="230"/>
      <c r="I65" s="47"/>
    </row>
    <row r="66" spans="2:9" ht="10" customHeight="1" x14ac:dyDescent="0.35">
      <c r="B66" s="90"/>
      <c r="C66" s="135"/>
      <c r="D66" s="135"/>
      <c r="E66" s="87"/>
      <c r="F66" s="87"/>
      <c r="G66" s="87"/>
      <c r="H66" s="87"/>
      <c r="I66" s="47"/>
    </row>
    <row r="67" spans="2:9" ht="40" customHeight="1" x14ac:dyDescent="0.35">
      <c r="B67" s="90"/>
      <c r="C67" s="136"/>
      <c r="D67" s="137"/>
      <c r="E67" s="137"/>
      <c r="F67" s="138" t="s">
        <v>42</v>
      </c>
      <c r="G67" s="139"/>
      <c r="H67" s="140"/>
      <c r="I67" s="47"/>
    </row>
    <row r="68" spans="2:9" ht="22" customHeight="1" x14ac:dyDescent="0.35">
      <c r="B68" s="90"/>
      <c r="C68" s="219" t="s">
        <v>45</v>
      </c>
      <c r="D68" s="220"/>
      <c r="E68" s="221"/>
      <c r="F68" s="141" t="str">
        <f>IF(D58="","",D58)</f>
        <v/>
      </c>
      <c r="G68" s="142"/>
      <c r="H68" s="143"/>
      <c r="I68" s="47"/>
    </row>
    <row r="69" spans="2:9" ht="10" customHeight="1" x14ac:dyDescent="0.35">
      <c r="B69" s="90"/>
      <c r="C69" s="144"/>
      <c r="D69" s="145"/>
      <c r="E69" s="146"/>
      <c r="F69" s="146"/>
      <c r="G69" s="146"/>
      <c r="H69" s="147"/>
      <c r="I69" s="47"/>
    </row>
    <row r="70" spans="2:9" ht="22" customHeight="1" x14ac:dyDescent="0.35">
      <c r="B70" s="90"/>
      <c r="C70" s="219" t="s">
        <v>46</v>
      </c>
      <c r="D70" s="220"/>
      <c r="E70" s="221"/>
      <c r="F70" s="51"/>
      <c r="G70" s="148"/>
      <c r="H70" s="149"/>
      <c r="I70" s="47"/>
    </row>
    <row r="71" spans="2:9" ht="10" customHeight="1" x14ac:dyDescent="0.35">
      <c r="B71" s="90"/>
      <c r="C71" s="150"/>
      <c r="D71" s="151"/>
      <c r="E71" s="152"/>
      <c r="F71" s="152"/>
      <c r="G71" s="152"/>
      <c r="H71" s="153"/>
      <c r="I71" s="47"/>
    </row>
    <row r="72" spans="2:9" ht="26.15" customHeight="1" x14ac:dyDescent="0.35">
      <c r="B72" s="90"/>
      <c r="C72" s="262" t="s">
        <v>47</v>
      </c>
      <c r="D72" s="263"/>
      <c r="E72" s="263"/>
      <c r="F72" s="263"/>
      <c r="G72" s="263"/>
      <c r="H72" s="264"/>
      <c r="I72" s="47"/>
    </row>
    <row r="73" spans="2:9" ht="40" customHeight="1" x14ac:dyDescent="0.35">
      <c r="B73" s="90"/>
      <c r="C73" s="154"/>
      <c r="D73" s="145"/>
      <c r="E73" s="155"/>
      <c r="F73" s="156" t="s">
        <v>42</v>
      </c>
      <c r="G73" s="157"/>
      <c r="H73" s="158"/>
      <c r="I73" s="47"/>
    </row>
    <row r="74" spans="2:9" ht="22" customHeight="1" x14ac:dyDescent="0.35">
      <c r="B74" s="90"/>
      <c r="C74" s="266" t="s">
        <v>48</v>
      </c>
      <c r="D74" s="267"/>
      <c r="E74" s="268"/>
      <c r="F74" s="51"/>
      <c r="G74" s="148"/>
      <c r="H74" s="149"/>
      <c r="I74" s="47"/>
    </row>
    <row r="75" spans="2:9" ht="22" customHeight="1" x14ac:dyDescent="0.35">
      <c r="B75" s="90"/>
      <c r="C75" s="222" t="s">
        <v>49</v>
      </c>
      <c r="D75" s="265"/>
      <c r="E75" s="223"/>
      <c r="F75" s="51"/>
      <c r="G75" s="148"/>
      <c r="H75" s="149"/>
      <c r="I75" s="47"/>
    </row>
    <row r="76" spans="2:9" ht="22" customHeight="1" x14ac:dyDescent="0.35">
      <c r="B76" s="90"/>
      <c r="C76" s="224" t="s">
        <v>50</v>
      </c>
      <c r="D76" s="225"/>
      <c r="E76" s="226"/>
      <c r="F76" s="159">
        <f>SUM(F74:F75)</f>
        <v>0</v>
      </c>
      <c r="G76" s="146"/>
      <c r="H76" s="149"/>
      <c r="I76" s="47"/>
    </row>
    <row r="77" spans="2:9" ht="10" customHeight="1" x14ac:dyDescent="0.35">
      <c r="B77" s="90"/>
      <c r="C77" s="144"/>
      <c r="D77" s="145"/>
      <c r="E77" s="155"/>
      <c r="F77" s="146"/>
      <c r="G77" s="146"/>
      <c r="H77" s="147"/>
      <c r="I77" s="47"/>
    </row>
    <row r="78" spans="2:9" ht="22" customHeight="1" x14ac:dyDescent="0.35">
      <c r="B78" s="90"/>
      <c r="C78" s="222" t="s">
        <v>51</v>
      </c>
      <c r="D78" s="223"/>
      <c r="E78" s="52"/>
      <c r="F78" s="51"/>
      <c r="G78" s="148"/>
      <c r="H78" s="149"/>
      <c r="I78" s="47"/>
    </row>
    <row r="79" spans="2:9" ht="22" customHeight="1" x14ac:dyDescent="0.35">
      <c r="B79" s="90"/>
      <c r="C79" s="222" t="s">
        <v>51</v>
      </c>
      <c r="D79" s="223"/>
      <c r="E79" s="52"/>
      <c r="F79" s="51"/>
      <c r="G79" s="148"/>
      <c r="H79" s="149"/>
      <c r="I79" s="47"/>
    </row>
    <row r="80" spans="2:9" ht="22" customHeight="1" x14ac:dyDescent="0.35">
      <c r="B80" s="90"/>
      <c r="C80" s="222" t="s">
        <v>51</v>
      </c>
      <c r="D80" s="223"/>
      <c r="E80" s="52"/>
      <c r="F80" s="51"/>
      <c r="G80" s="148"/>
      <c r="H80" s="149"/>
      <c r="I80" s="47"/>
    </row>
    <row r="81" spans="1:9" ht="22" customHeight="1" x14ac:dyDescent="0.35">
      <c r="B81" s="90"/>
      <c r="C81" s="222" t="s">
        <v>51</v>
      </c>
      <c r="D81" s="223"/>
      <c r="E81" s="52"/>
      <c r="F81" s="51"/>
      <c r="G81" s="148"/>
      <c r="H81" s="149"/>
      <c r="I81" s="47"/>
    </row>
    <row r="82" spans="1:9" ht="22" customHeight="1" x14ac:dyDescent="0.35">
      <c r="B82" s="90"/>
      <c r="C82" s="222" t="s">
        <v>51</v>
      </c>
      <c r="D82" s="223"/>
      <c r="E82" s="52"/>
      <c r="F82" s="51"/>
      <c r="G82" s="148"/>
      <c r="H82" s="149"/>
      <c r="I82" s="47"/>
    </row>
    <row r="83" spans="1:9" ht="22" customHeight="1" x14ac:dyDescent="0.35">
      <c r="B83" s="90"/>
      <c r="C83" s="224" t="s">
        <v>52</v>
      </c>
      <c r="D83" s="225"/>
      <c r="E83" s="226"/>
      <c r="F83" s="159">
        <f>SUM(F78:F82)</f>
        <v>0</v>
      </c>
      <c r="G83" s="160"/>
      <c r="H83" s="161"/>
      <c r="I83" s="47"/>
    </row>
    <row r="84" spans="1:9" ht="10" customHeight="1" x14ac:dyDescent="0.35">
      <c r="B84" s="90"/>
      <c r="C84" s="144"/>
      <c r="D84" s="145"/>
      <c r="E84" s="162"/>
      <c r="F84" s="146"/>
      <c r="G84" s="146"/>
      <c r="H84" s="147"/>
      <c r="I84" s="47"/>
    </row>
    <row r="85" spans="1:9" ht="22" customHeight="1" x14ac:dyDescent="0.35">
      <c r="B85" s="90"/>
      <c r="C85" s="224" t="s">
        <v>50</v>
      </c>
      <c r="D85" s="225"/>
      <c r="E85" s="226"/>
      <c r="F85" s="159">
        <f>SUM(F76,F83)</f>
        <v>0</v>
      </c>
      <c r="G85" s="160"/>
      <c r="H85" s="161"/>
      <c r="I85" s="47"/>
    </row>
    <row r="86" spans="1:9" ht="10" customHeight="1" x14ac:dyDescent="0.35">
      <c r="B86" s="90"/>
      <c r="C86" s="144"/>
      <c r="D86" s="145"/>
      <c r="E86" s="146"/>
      <c r="F86" s="146"/>
      <c r="G86" s="146"/>
      <c r="H86" s="147"/>
      <c r="I86" s="47"/>
    </row>
    <row r="87" spans="1:9" ht="26.15" customHeight="1" x14ac:dyDescent="0.35">
      <c r="B87" s="90"/>
      <c r="C87" s="262" t="s">
        <v>53</v>
      </c>
      <c r="D87" s="263"/>
      <c r="E87" s="263"/>
      <c r="F87" s="263"/>
      <c r="G87" s="263"/>
      <c r="H87" s="264"/>
      <c r="I87" s="47"/>
    </row>
    <row r="88" spans="1:9" ht="40" customHeight="1" x14ac:dyDescent="0.35">
      <c r="A88" s="91"/>
      <c r="B88" s="163"/>
      <c r="C88" s="123"/>
      <c r="D88" s="164"/>
      <c r="E88" s="155"/>
      <c r="F88" s="156" t="s">
        <v>42</v>
      </c>
      <c r="G88" s="157"/>
      <c r="H88" s="158"/>
      <c r="I88" s="47"/>
    </row>
    <row r="89" spans="1:9" ht="40" customHeight="1" x14ac:dyDescent="0.35">
      <c r="B89" s="163"/>
      <c r="C89" s="217" t="s">
        <v>54</v>
      </c>
      <c r="D89" s="218"/>
      <c r="E89" s="227"/>
      <c r="F89" s="51"/>
      <c r="G89" s="148"/>
      <c r="H89" s="149"/>
      <c r="I89" s="47"/>
    </row>
    <row r="90" spans="1:9" ht="10" customHeight="1" x14ac:dyDescent="0.35">
      <c r="B90" s="163"/>
      <c r="C90" s="145"/>
      <c r="D90" s="165"/>
      <c r="E90" s="155"/>
      <c r="F90" s="165"/>
      <c r="G90" s="165"/>
      <c r="H90" s="166"/>
      <c r="I90" s="47"/>
    </row>
    <row r="91" spans="1:9" ht="40" customHeight="1" x14ac:dyDescent="0.35">
      <c r="B91" s="163"/>
      <c r="C91" s="217" t="s">
        <v>55</v>
      </c>
      <c r="D91" s="218"/>
      <c r="E91" s="227"/>
      <c r="F91" s="51"/>
      <c r="G91" s="148"/>
      <c r="H91" s="149"/>
      <c r="I91" s="47"/>
    </row>
    <row r="92" spans="1:9" ht="10" customHeight="1" x14ac:dyDescent="0.35">
      <c r="B92" s="163"/>
      <c r="C92" s="145"/>
      <c r="D92" s="145"/>
      <c r="E92" s="155"/>
      <c r="F92" s="146"/>
      <c r="G92" s="146"/>
      <c r="H92" s="147"/>
      <c r="I92" s="47"/>
    </row>
    <row r="93" spans="1:9" ht="38.5" customHeight="1" x14ac:dyDescent="0.35">
      <c r="B93" s="163"/>
      <c r="C93" s="217" t="s">
        <v>56</v>
      </c>
      <c r="D93" s="218"/>
      <c r="E93" s="227"/>
      <c r="F93" s="51"/>
      <c r="G93" s="148"/>
      <c r="H93" s="149"/>
      <c r="I93" s="47"/>
    </row>
    <row r="94" spans="1:9" ht="10" customHeight="1" x14ac:dyDescent="0.35">
      <c r="B94" s="90"/>
      <c r="C94" s="150"/>
      <c r="D94" s="151"/>
      <c r="E94" s="152"/>
      <c r="F94" s="152"/>
      <c r="G94" s="152"/>
      <c r="H94" s="153"/>
      <c r="I94" s="47"/>
    </row>
    <row r="95" spans="1:9" ht="10" customHeight="1" thickBot="1" x14ac:dyDescent="0.4">
      <c r="B95" s="127"/>
      <c r="C95" s="128"/>
      <c r="D95" s="128"/>
      <c r="E95" s="167"/>
      <c r="F95" s="167"/>
      <c r="G95" s="167"/>
      <c r="H95" s="167"/>
      <c r="I95" s="131"/>
    </row>
    <row r="96" spans="1:9" ht="15" customHeight="1" thickBot="1" x14ac:dyDescent="0.4">
      <c r="C96" s="132"/>
      <c r="D96" s="132"/>
      <c r="E96" s="87"/>
      <c r="F96" s="87"/>
      <c r="G96" s="87"/>
      <c r="H96" s="87"/>
    </row>
    <row r="97" spans="2:9" ht="10" customHeight="1" x14ac:dyDescent="0.35">
      <c r="B97" s="88"/>
      <c r="C97" s="133"/>
      <c r="D97" s="133"/>
      <c r="E97" s="62"/>
      <c r="F97" s="89"/>
      <c r="G97" s="89"/>
      <c r="H97" s="89"/>
      <c r="I97" s="134"/>
    </row>
    <row r="98" spans="2:9" ht="28" customHeight="1" x14ac:dyDescent="0.35">
      <c r="B98" s="90"/>
      <c r="C98" s="228" t="s">
        <v>57</v>
      </c>
      <c r="D98" s="229"/>
      <c r="E98" s="229"/>
      <c r="F98" s="229"/>
      <c r="G98" s="229"/>
      <c r="H98" s="230"/>
      <c r="I98" s="47"/>
    </row>
    <row r="99" spans="2:9" ht="10" customHeight="1" x14ac:dyDescent="0.35">
      <c r="B99" s="90"/>
      <c r="C99" s="135"/>
      <c r="D99" s="135"/>
      <c r="E99" s="87"/>
      <c r="F99" s="87"/>
      <c r="G99" s="87"/>
      <c r="H99" s="87"/>
      <c r="I99" s="47"/>
    </row>
    <row r="100" spans="2:9" ht="22" customHeight="1" x14ac:dyDescent="0.35">
      <c r="B100" s="90"/>
      <c r="C100" s="269" t="s">
        <v>58</v>
      </c>
      <c r="D100" s="270"/>
      <c r="E100" s="270"/>
      <c r="F100" s="270"/>
      <c r="G100" s="270"/>
      <c r="H100" s="271"/>
      <c r="I100" s="47"/>
    </row>
    <row r="101" spans="2:9" ht="30" customHeight="1" x14ac:dyDescent="0.35">
      <c r="B101" s="90"/>
      <c r="C101" s="123"/>
      <c r="D101" s="164"/>
      <c r="E101" s="155"/>
      <c r="F101" s="157" t="s">
        <v>42</v>
      </c>
      <c r="G101" s="157"/>
      <c r="H101" s="158"/>
      <c r="I101" s="47"/>
    </row>
    <row r="102" spans="2:9" ht="18" customHeight="1" x14ac:dyDescent="0.35">
      <c r="B102" s="90"/>
      <c r="C102" s="168" t="s">
        <v>59</v>
      </c>
      <c r="D102" s="164"/>
      <c r="E102" s="164"/>
      <c r="F102" s="146"/>
      <c r="G102" s="169"/>
      <c r="H102" s="170"/>
      <c r="I102" s="47"/>
    </row>
    <row r="103" spans="2:9" ht="22" customHeight="1" x14ac:dyDescent="0.35">
      <c r="B103" s="90"/>
      <c r="C103" s="214" t="s">
        <v>60</v>
      </c>
      <c r="D103" s="215"/>
      <c r="E103" s="216"/>
      <c r="F103" s="21"/>
      <c r="G103" s="146"/>
      <c r="H103" s="147"/>
      <c r="I103" s="47"/>
    </row>
    <row r="104" spans="2:9" ht="10" customHeight="1" x14ac:dyDescent="0.35">
      <c r="B104" s="90"/>
      <c r="C104" s="171"/>
      <c r="D104" s="172"/>
      <c r="E104" s="172"/>
      <c r="F104" s="146"/>
      <c r="G104" s="173"/>
      <c r="H104" s="174"/>
      <c r="I104" s="47"/>
    </row>
    <row r="105" spans="2:9" ht="30" customHeight="1" x14ac:dyDescent="0.35">
      <c r="B105" s="90"/>
      <c r="C105" s="217" t="s">
        <v>61</v>
      </c>
      <c r="D105" s="218"/>
      <c r="E105" s="227"/>
      <c r="F105" s="21"/>
      <c r="G105" s="173"/>
      <c r="H105" s="174"/>
      <c r="I105" s="47"/>
    </row>
    <row r="106" spans="2:9" ht="18" customHeight="1" x14ac:dyDescent="0.35">
      <c r="B106" s="90"/>
      <c r="C106" s="144"/>
      <c r="D106" s="145"/>
      <c r="E106" s="146"/>
      <c r="F106" s="146"/>
      <c r="G106" s="146"/>
      <c r="H106" s="147"/>
      <c r="I106" s="47"/>
    </row>
    <row r="107" spans="2:9" ht="18" customHeight="1" x14ac:dyDescent="0.35">
      <c r="B107" s="90"/>
      <c r="C107" s="168" t="s">
        <v>62</v>
      </c>
      <c r="D107" s="175"/>
      <c r="E107" s="157"/>
      <c r="F107" s="157"/>
      <c r="G107" s="157"/>
      <c r="H107" s="158"/>
      <c r="I107" s="47"/>
    </row>
    <row r="108" spans="2:9" ht="27.75" customHeight="1" x14ac:dyDescent="0.35">
      <c r="B108" s="90"/>
      <c r="C108" s="217" t="s">
        <v>135</v>
      </c>
      <c r="D108" s="218"/>
      <c r="E108" s="227"/>
      <c r="F108" s="21"/>
      <c r="G108" s="169"/>
      <c r="H108" s="170"/>
      <c r="I108" s="47"/>
    </row>
    <row r="109" spans="2:9" ht="10" customHeight="1" x14ac:dyDescent="0.35">
      <c r="B109" s="90"/>
      <c r="C109" s="176"/>
      <c r="D109" s="177"/>
      <c r="E109" s="146"/>
      <c r="F109" s="146"/>
      <c r="G109" s="146"/>
      <c r="H109" s="147"/>
      <c r="I109" s="47"/>
    </row>
    <row r="110" spans="2:9" ht="22" customHeight="1" x14ac:dyDescent="0.35">
      <c r="B110" s="90"/>
      <c r="C110" s="214" t="s">
        <v>136</v>
      </c>
      <c r="D110" s="215"/>
      <c r="E110" s="216"/>
      <c r="F110" s="21"/>
      <c r="G110" s="178"/>
      <c r="H110" s="179"/>
      <c r="I110" s="47"/>
    </row>
    <row r="111" spans="2:9" ht="10" customHeight="1" x14ac:dyDescent="0.35">
      <c r="B111" s="90"/>
      <c r="C111" s="171"/>
      <c r="D111" s="172"/>
      <c r="E111" s="146"/>
      <c r="F111" s="146"/>
      <c r="G111" s="178"/>
      <c r="H111" s="179"/>
      <c r="I111" s="47"/>
    </row>
    <row r="112" spans="2:9" ht="22" customHeight="1" x14ac:dyDescent="0.35">
      <c r="B112" s="90"/>
      <c r="C112" s="224" t="s">
        <v>63</v>
      </c>
      <c r="D112" s="225"/>
      <c r="E112" s="226"/>
      <c r="F112" s="48">
        <f>IFERROR(F110/F108,0)</f>
        <v>0</v>
      </c>
      <c r="G112" s="178"/>
      <c r="H112" s="179"/>
      <c r="I112" s="47"/>
    </row>
    <row r="113" spans="2:11" ht="25" customHeight="1" x14ac:dyDescent="0.35">
      <c r="B113" s="90"/>
      <c r="C113" s="171"/>
      <c r="D113" s="172"/>
      <c r="E113" s="146"/>
      <c r="F113" s="146"/>
      <c r="G113" s="178"/>
      <c r="H113" s="179"/>
      <c r="I113" s="47"/>
    </row>
    <row r="114" spans="2:11" ht="22" customHeight="1" x14ac:dyDescent="0.35">
      <c r="B114" s="90"/>
      <c r="C114" s="214" t="s">
        <v>64</v>
      </c>
      <c r="D114" s="215"/>
      <c r="E114" s="216"/>
      <c r="F114" s="21"/>
      <c r="G114" s="173"/>
      <c r="H114" s="174"/>
      <c r="I114" s="47"/>
    </row>
    <row r="115" spans="2:11" ht="10" customHeight="1" x14ac:dyDescent="0.35">
      <c r="B115" s="90"/>
      <c r="C115" s="171"/>
      <c r="D115" s="172"/>
      <c r="E115" s="146"/>
      <c r="F115" s="146"/>
      <c r="G115" s="173"/>
      <c r="H115" s="174"/>
      <c r="I115" s="47"/>
    </row>
    <row r="116" spans="2:11" ht="22" customHeight="1" x14ac:dyDescent="0.35">
      <c r="B116" s="90"/>
      <c r="C116" s="224" t="s">
        <v>65</v>
      </c>
      <c r="D116" s="225"/>
      <c r="E116" s="226"/>
      <c r="F116" s="48">
        <f>IFERROR(F114/F108,0)</f>
        <v>0</v>
      </c>
      <c r="G116" s="173"/>
      <c r="H116" s="174"/>
      <c r="I116" s="47"/>
    </row>
    <row r="117" spans="2:11" ht="10" customHeight="1" x14ac:dyDescent="0.35">
      <c r="B117" s="90"/>
      <c r="C117" s="150"/>
      <c r="D117" s="151"/>
      <c r="E117" s="152"/>
      <c r="F117" s="152"/>
      <c r="G117" s="152"/>
      <c r="H117" s="153"/>
      <c r="I117" s="47"/>
    </row>
    <row r="118" spans="2:11" ht="10" customHeight="1" thickBot="1" x14ac:dyDescent="0.4">
      <c r="B118" s="127"/>
      <c r="C118" s="180"/>
      <c r="D118" s="180"/>
      <c r="E118" s="167"/>
      <c r="F118" s="167"/>
      <c r="G118" s="167"/>
      <c r="H118" s="167"/>
      <c r="I118" s="131"/>
    </row>
    <row r="119" spans="2:11" ht="14.15" customHeight="1" thickBot="1" x14ac:dyDescent="0.4">
      <c r="B119" s="181"/>
      <c r="C119" s="182"/>
      <c r="D119" s="182"/>
      <c r="E119" s="182"/>
      <c r="F119" s="182"/>
      <c r="G119" s="182"/>
      <c r="H119" s="182"/>
      <c r="I119" s="183"/>
      <c r="J119" s="59"/>
    </row>
    <row r="120" spans="2:11" ht="10" customHeight="1" x14ac:dyDescent="0.35">
      <c r="B120" s="88"/>
      <c r="C120" s="133"/>
      <c r="D120" s="133"/>
      <c r="E120" s="62"/>
      <c r="F120" s="89"/>
      <c r="G120" s="89"/>
      <c r="H120" s="89"/>
      <c r="I120" s="134"/>
    </row>
    <row r="121" spans="2:11" ht="26.15" customHeight="1" x14ac:dyDescent="0.35">
      <c r="B121" s="90"/>
      <c r="C121" s="228" t="s">
        <v>66</v>
      </c>
      <c r="D121" s="229"/>
      <c r="E121" s="229"/>
      <c r="F121" s="229"/>
      <c r="G121" s="229"/>
      <c r="H121" s="230"/>
      <c r="I121" s="47"/>
    </row>
    <row r="122" spans="2:11" ht="10" customHeight="1" x14ac:dyDescent="0.35">
      <c r="B122" s="90"/>
      <c r="C122" s="135"/>
      <c r="D122" s="135"/>
      <c r="E122" s="87"/>
      <c r="F122" s="87"/>
      <c r="G122" s="87"/>
      <c r="H122" s="87"/>
      <c r="I122" s="47"/>
    </row>
    <row r="123" spans="2:11" ht="30" customHeight="1" x14ac:dyDescent="0.35">
      <c r="B123" s="90"/>
      <c r="C123" s="184"/>
      <c r="D123" s="185"/>
      <c r="E123" s="186"/>
      <c r="F123" s="139" t="s">
        <v>42</v>
      </c>
      <c r="G123" s="186"/>
      <c r="H123" s="187"/>
      <c r="I123" s="47"/>
    </row>
    <row r="124" spans="2:11" ht="22" customHeight="1" x14ac:dyDescent="0.35">
      <c r="B124" s="90"/>
      <c r="C124" s="214" t="s">
        <v>67</v>
      </c>
      <c r="D124" s="215"/>
      <c r="E124" s="216"/>
      <c r="F124" s="21"/>
      <c r="G124" s="146"/>
      <c r="H124" s="147"/>
      <c r="I124" s="47"/>
      <c r="K124" s="65"/>
    </row>
    <row r="125" spans="2:11" ht="10" customHeight="1" x14ac:dyDescent="0.35">
      <c r="B125" s="90"/>
      <c r="C125" s="144"/>
      <c r="D125" s="145"/>
      <c r="E125" s="146"/>
      <c r="F125" s="146"/>
      <c r="G125" s="146"/>
      <c r="H125" s="147"/>
      <c r="I125" s="47"/>
    </row>
    <row r="126" spans="2:11" ht="31" customHeight="1" x14ac:dyDescent="0.35">
      <c r="B126" s="90"/>
      <c r="C126" s="217" t="s">
        <v>143</v>
      </c>
      <c r="D126" s="218"/>
      <c r="E126" s="218"/>
      <c r="F126" s="21"/>
      <c r="G126" s="146"/>
      <c r="H126" s="147"/>
      <c r="I126" s="47"/>
    </row>
    <row r="127" spans="2:11" ht="10" customHeight="1" x14ac:dyDescent="0.35">
      <c r="B127" s="90"/>
      <c r="C127" s="144"/>
      <c r="D127" s="145"/>
      <c r="E127" s="146"/>
      <c r="F127" s="146"/>
      <c r="G127" s="146"/>
      <c r="H127" s="147"/>
      <c r="I127" s="47"/>
    </row>
    <row r="128" spans="2:11" ht="43.5" customHeight="1" x14ac:dyDescent="0.35">
      <c r="B128" s="90"/>
      <c r="C128" s="246" t="s">
        <v>68</v>
      </c>
      <c r="D128" s="247"/>
      <c r="E128" s="247"/>
      <c r="F128" s="247"/>
      <c r="G128" s="247"/>
      <c r="H128" s="248"/>
      <c r="I128" s="47"/>
    </row>
    <row r="129" spans="2:11" ht="10" customHeight="1" thickBot="1" x14ac:dyDescent="0.4">
      <c r="B129" s="127"/>
      <c r="C129" s="128"/>
      <c r="D129" s="128"/>
      <c r="E129" s="167"/>
      <c r="F129" s="167"/>
      <c r="G129" s="2"/>
      <c r="H129" s="167"/>
      <c r="I129" s="131"/>
    </row>
    <row r="130" spans="2:11" ht="14.15" customHeight="1" x14ac:dyDescent="0.35">
      <c r="C130" s="188"/>
      <c r="D130" s="188"/>
      <c r="E130" s="189"/>
      <c r="F130" s="65"/>
      <c r="G130" s="65"/>
      <c r="H130" s="1"/>
      <c r="K130" s="190"/>
    </row>
    <row r="131" spans="2:11" ht="15.5" x14ac:dyDescent="0.35">
      <c r="C131" s="191"/>
      <c r="D131" s="191"/>
      <c r="E131" s="191"/>
    </row>
    <row r="132" spans="2:11" ht="15.5" x14ac:dyDescent="0.35">
      <c r="C132" s="191"/>
      <c r="D132" s="191"/>
      <c r="E132" s="191"/>
    </row>
    <row r="133" spans="2:11" ht="15.5" x14ac:dyDescent="0.35">
      <c r="C133" s="191"/>
      <c r="D133" s="191"/>
      <c r="E133" s="191"/>
    </row>
  </sheetData>
  <sheetProtection algorithmName="SHA-512" hashValue="1ZRaye+QNB3LPSpYw9d89h/mtXPf3Odc1QXRbkXE3kYtHPeaQpI9VUNu7bl1QXv1ty99/clDcM/Yp0DwY1AqKg==" saltValue="CKOwX0RXluH4R+42yfuDuA==" spinCount="100000" sheet="1" objects="1" scenarios="1" formatRows="0"/>
  <mergeCells count="89">
    <mergeCell ref="D54:H54"/>
    <mergeCell ref="C48:H48"/>
    <mergeCell ref="E16:H16"/>
    <mergeCell ref="E37:H38"/>
    <mergeCell ref="C65:H65"/>
    <mergeCell ref="C50:D50"/>
    <mergeCell ref="C52:H52"/>
    <mergeCell ref="C47:H47"/>
    <mergeCell ref="C45:H45"/>
    <mergeCell ref="C46:H46"/>
    <mergeCell ref="C33:D33"/>
    <mergeCell ref="C34:D34"/>
    <mergeCell ref="D60:E60"/>
    <mergeCell ref="E1:I1"/>
    <mergeCell ref="C39:H39"/>
    <mergeCell ref="C40:H40"/>
    <mergeCell ref="C43:H43"/>
    <mergeCell ref="C44:H44"/>
    <mergeCell ref="C18:H18"/>
    <mergeCell ref="E33:H33"/>
    <mergeCell ref="C36:D36"/>
    <mergeCell ref="C11:D11"/>
    <mergeCell ref="C13:D13"/>
    <mergeCell ref="C14:D14"/>
    <mergeCell ref="C15:D15"/>
    <mergeCell ref="C22:D22"/>
    <mergeCell ref="C23:D23"/>
    <mergeCell ref="C25:D25"/>
    <mergeCell ref="C8:H8"/>
    <mergeCell ref="C116:E116"/>
    <mergeCell ref="C108:E108"/>
    <mergeCell ref="C98:H98"/>
    <mergeCell ref="C72:H72"/>
    <mergeCell ref="C87:H87"/>
    <mergeCell ref="C75:E75"/>
    <mergeCell ref="C74:E74"/>
    <mergeCell ref="C76:E76"/>
    <mergeCell ref="C100:H100"/>
    <mergeCell ref="C105:E105"/>
    <mergeCell ref="C110:E110"/>
    <mergeCell ref="C112:E112"/>
    <mergeCell ref="C128:H128"/>
    <mergeCell ref="L18:P18"/>
    <mergeCell ref="L22:P22"/>
    <mergeCell ref="G26:H26"/>
    <mergeCell ref="E28:H29"/>
    <mergeCell ref="E26:F26"/>
    <mergeCell ref="E36:H36"/>
    <mergeCell ref="C30:H30"/>
    <mergeCell ref="E22:H22"/>
    <mergeCell ref="E23:H23"/>
    <mergeCell ref="C28:D28"/>
    <mergeCell ref="E32:H32"/>
    <mergeCell ref="C35:D35"/>
    <mergeCell ref="E35:F35"/>
    <mergeCell ref="E34:H34"/>
    <mergeCell ref="C114:E114"/>
    <mergeCell ref="C121:H121"/>
    <mergeCell ref="C9:H9"/>
    <mergeCell ref="E11:H11"/>
    <mergeCell ref="C5:H5"/>
    <mergeCell ref="E12:H12"/>
    <mergeCell ref="C32:D32"/>
    <mergeCell ref="C19:H19"/>
    <mergeCell ref="E24:H24"/>
    <mergeCell ref="C26:D26"/>
    <mergeCell ref="C12:D12"/>
    <mergeCell ref="C27:D27"/>
    <mergeCell ref="E13:H13"/>
    <mergeCell ref="E14:H14"/>
    <mergeCell ref="E25:H25"/>
    <mergeCell ref="E27:H27"/>
    <mergeCell ref="F15:G15"/>
    <mergeCell ref="F60:G60"/>
    <mergeCell ref="C124:E124"/>
    <mergeCell ref="C126:E126"/>
    <mergeCell ref="C68:E68"/>
    <mergeCell ref="C78:D78"/>
    <mergeCell ref="C79:D79"/>
    <mergeCell ref="C80:D80"/>
    <mergeCell ref="C81:D81"/>
    <mergeCell ref="C82:D82"/>
    <mergeCell ref="C83:E83"/>
    <mergeCell ref="C85:E85"/>
    <mergeCell ref="C89:E89"/>
    <mergeCell ref="C91:E91"/>
    <mergeCell ref="C93:E93"/>
    <mergeCell ref="C70:E70"/>
    <mergeCell ref="C103:E103"/>
  </mergeCells>
  <phoneticPr fontId="38" type="noConversion"/>
  <conditionalFormatting sqref="C28:D28">
    <cfRule type="containsText" dxfId="3" priority="9" operator="containsText" text="L'adresse courriel du représentant officiel de l'entreprise est essentielle pour communiquer la décision">
      <formula>NOT(ISERROR(SEARCH("L'adresse courriel du représentant officiel de l'entreprise est essentielle pour communiquer la décision",C28)))</formula>
    </cfRule>
  </conditionalFormatting>
  <conditionalFormatting sqref="H60">
    <cfRule type="expression" dxfId="2" priority="1">
      <formula>$F$60="Veuillez spécifier le montant maximal d'aide demandé"</formula>
    </cfRule>
  </conditionalFormatting>
  <dataValidations xWindow="833" yWindow="771" count="4">
    <dataValidation allowBlank="1" showInputMessage="1" showErrorMessage="1" prompt="Inscrire la date comme suit: _x000a_aaaa-mm-jj" sqref="F68:G68 D58" xr:uid="{67B7C974-F238-462F-B4B1-BF1E9FE91FCD}"/>
    <dataValidation operator="greaterThanOrEqual" allowBlank="1" showInputMessage="1" showErrorMessage="1" prompt="À la première demande, le montant inscrit devrait être 0$" sqref="F74" xr:uid="{90BF1451-B276-4068-A2BD-681E7FF8CD12}"/>
    <dataValidation allowBlank="1" showInputMessage="1" showErrorMessage="1" prompt="Cette personne est généralement un haut dirigeant inscrit au REQ comme étant président, directeur général, secrétaire, vice-président, trésorier ou une personne administratice autorisée à engager la société de par les règlements internes de la société." sqref="E22:H22 C19:H19" xr:uid="{53948CB2-58CB-4736-94DA-74520B09AD24}"/>
    <dataValidation allowBlank="1" showInputMessage="1" showErrorMessage="1" prompt="Inscrire le nom tel qu'enregistré Registraire des entreprises du Québec (REQ)." sqref="E11:H11" xr:uid="{4D6AE646-427D-4C14-ABF5-B0EB4C18058C}"/>
  </dataValidations>
  <hyperlinks>
    <hyperlink ref="C128:H128" location="Liste_Activités!C6" display="Inscrire les activités de développement de publics réalisées dans l’onglet Liste_Activités cliquer ici" xr:uid="{68F8F1F9-49B9-4386-A9C0-CEB0577201A3}"/>
  </hyperlinks>
  <printOptions horizontalCentered="1"/>
  <pageMargins left="0.25" right="0.25" top="0.75" bottom="0.75" header="0.3" footer="0.3"/>
  <pageSetup paperSize="5" scale="62" fitToHeight="10" orientation="portrait" r:id="rId1"/>
  <drawing r:id="rId2"/>
  <extLst>
    <ext xmlns:x14="http://schemas.microsoft.com/office/spreadsheetml/2009/9/main" uri="{CCE6A557-97BC-4b89-ADB6-D9C93CAAB3DF}">
      <x14:dataValidations xmlns:xm="http://schemas.microsoft.com/office/excel/2006/main" xWindow="833" yWindow="771" count="5">
        <x14:dataValidation type="list" allowBlank="1" showInputMessage="1" showErrorMessage="1" xr:uid="{099F0A26-EBC9-49C6-9CCD-E17DE2CA5410}">
          <x14:formula1>
            <xm:f>Paramètres!$B$2:$B$3</xm:f>
          </x14:formula1>
          <xm:sqref>L7:L8</xm:sqref>
        </x14:dataValidation>
        <x14:dataValidation type="list" allowBlank="1" showInputMessage="1" showErrorMessage="1" prompt="Sélectionner dans la liste" xr:uid="{04617407-4F9E-4C4C-80D3-13457196FCFD}">
          <x14:formula1>
            <xm:f>Paramètres!$A$2:$A$3</xm:f>
          </x14:formula1>
          <xm:sqref>E50</xm:sqref>
        </x14:dataValidation>
        <x14:dataValidation type="list" allowBlank="1" showInputMessage="1" showErrorMessage="1" prompt="Veuillez choisir la salutation" xr:uid="{6D5EA46E-F22A-4D4E-9A31-30EA9E7EF58F}">
          <x14:formula1>
            <xm:f>Paramètres!$D$2:$D$3</xm:f>
          </x14:formula1>
          <xm:sqref>E24:H24</xm:sqref>
        </x14:dataValidation>
        <x14:dataValidation type="list" allowBlank="1" showInputMessage="1" showErrorMessage="1" xr:uid="{F9DFEFC6-6D27-4543-AE57-42B1D73422BB}">
          <x14:formula1>
            <xm:f>Paramètres!$E$1:$E$18</xm:f>
          </x14:formula1>
          <xm:sqref>E16:H16</xm:sqref>
        </x14:dataValidation>
        <x14:dataValidation type="list" allowBlank="1" showInputMessage="1" showErrorMessage="1" prompt="Sélectionner dans la liste" xr:uid="{144B6C4E-093B-4C59-B437-93CD817986ED}">
          <x14:formula1>
            <xm:f>Paramètres!$J$1:$J$3</xm:f>
          </x14:formula1>
          <xm:sqref>D60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E1BE5-0E39-43A3-A19D-88C909BDA672}">
  <sheetPr>
    <tabColor rgb="FF0070C0"/>
    <pageSetUpPr fitToPage="1"/>
  </sheetPr>
  <dimension ref="B1:K24"/>
  <sheetViews>
    <sheetView showGridLines="0" zoomScale="90" zoomScaleNormal="90" workbookViewId="0">
      <selection activeCell="C6" sqref="C6:G6"/>
    </sheetView>
  </sheetViews>
  <sheetFormatPr baseColWidth="10" defaultColWidth="10.81640625" defaultRowHeight="14.5" x14ac:dyDescent="0.35"/>
  <cols>
    <col min="1" max="1" width="1.54296875" customWidth="1"/>
    <col min="2" max="2" width="4.54296875" style="79" customWidth="1"/>
    <col min="3" max="3" width="62.7265625" customWidth="1"/>
    <col min="4" max="4" width="23" customWidth="1"/>
    <col min="5" max="5" width="20.1796875" customWidth="1"/>
    <col min="6" max="6" width="53.453125" customWidth="1"/>
    <col min="7" max="7" width="18.1796875" style="80" customWidth="1"/>
    <col min="8" max="8" width="4.54296875" customWidth="1"/>
    <col min="9" max="9" width="1.54296875" customWidth="1"/>
  </cols>
  <sheetData>
    <row r="1" spans="2:11" s="4" customFormat="1" ht="38.15" customHeight="1" x14ac:dyDescent="0.35">
      <c r="B1" s="65"/>
      <c r="D1" s="272" t="s">
        <v>69</v>
      </c>
      <c r="E1" s="272"/>
      <c r="F1" s="272"/>
      <c r="G1" s="272"/>
      <c r="H1" s="272"/>
      <c r="I1" s="57"/>
    </row>
    <row r="2" spans="2:11" s="4" customFormat="1" ht="18" customHeight="1" x14ac:dyDescent="0.35">
      <c r="B2" s="65"/>
      <c r="G2" s="66"/>
      <c r="H2" s="58" t="s">
        <v>70</v>
      </c>
    </row>
    <row r="3" spans="2:11" s="4" customFormat="1" ht="18" customHeight="1" x14ac:dyDescent="0.35">
      <c r="B3" s="65"/>
      <c r="C3" s="60"/>
      <c r="D3" s="60"/>
      <c r="G3" s="66"/>
      <c r="H3" s="81" t="str">
        <f>'Diffuseurs-dépôt'!I3</f>
        <v>dernière mise à jour : 27 mars 2024</v>
      </c>
    </row>
    <row r="4" spans="2:11" s="4" customFormat="1" ht="10" customHeight="1" thickBot="1" x14ac:dyDescent="0.4">
      <c r="B4" s="65"/>
      <c r="G4" s="66"/>
      <c r="H4" s="59"/>
    </row>
    <row r="5" spans="2:11" s="4" customFormat="1" ht="10" customHeight="1" x14ac:dyDescent="0.35">
      <c r="B5" s="67"/>
      <c r="C5" s="61"/>
      <c r="D5" s="61"/>
      <c r="E5" s="62"/>
      <c r="F5" s="62"/>
      <c r="G5" s="68"/>
      <c r="H5" s="63"/>
    </row>
    <row r="6" spans="2:11" s="4" customFormat="1" ht="28" customHeight="1" x14ac:dyDescent="0.35">
      <c r="B6" s="69"/>
      <c r="C6" s="228" t="s">
        <v>71</v>
      </c>
      <c r="D6" s="229"/>
      <c r="E6" s="229"/>
      <c r="F6" s="229"/>
      <c r="G6" s="230"/>
      <c r="H6" s="47"/>
      <c r="I6" s="59"/>
    </row>
    <row r="7" spans="2:11" s="4" customFormat="1" ht="10" customHeight="1" x14ac:dyDescent="0.35">
      <c r="B7" s="69"/>
      <c r="C7" s="64"/>
      <c r="D7" s="64"/>
      <c r="E7" s="64"/>
      <c r="F7" s="64"/>
      <c r="G7" s="70"/>
      <c r="H7" s="47"/>
      <c r="I7" s="59"/>
    </row>
    <row r="8" spans="2:11" s="4" customFormat="1" ht="22" customHeight="1" x14ac:dyDescent="0.35">
      <c r="B8" s="69"/>
      <c r="C8" s="290" t="s">
        <v>72</v>
      </c>
      <c r="D8" s="290"/>
      <c r="E8" s="290"/>
      <c r="F8" s="290"/>
      <c r="G8" s="290"/>
      <c r="H8" s="47"/>
      <c r="I8" s="59"/>
    </row>
    <row r="9" spans="2:11" s="4" customFormat="1" ht="20.149999999999999" customHeight="1" x14ac:dyDescent="0.35">
      <c r="B9" s="69"/>
      <c r="C9" s="291" t="s">
        <v>73</v>
      </c>
      <c r="D9" s="291"/>
      <c r="E9" s="291"/>
      <c r="F9" s="291"/>
      <c r="G9" s="291"/>
      <c r="H9" s="47"/>
      <c r="I9" s="59"/>
    </row>
    <row r="10" spans="2:11" s="4" customFormat="1" ht="10" customHeight="1" x14ac:dyDescent="0.35">
      <c r="B10" s="69"/>
      <c r="C10" s="64"/>
      <c r="D10" s="64"/>
      <c r="E10" s="64"/>
      <c r="F10" s="64"/>
      <c r="G10" s="70"/>
      <c r="H10" s="47"/>
      <c r="I10" s="59"/>
    </row>
    <row r="11" spans="2:11" s="4" customFormat="1" ht="63" customHeight="1" x14ac:dyDescent="0.35">
      <c r="B11" s="69"/>
      <c r="C11" s="71" t="s">
        <v>74</v>
      </c>
      <c r="D11" s="71" t="s">
        <v>133</v>
      </c>
      <c r="E11" s="71" t="s">
        <v>75</v>
      </c>
      <c r="F11" s="71" t="s">
        <v>76</v>
      </c>
      <c r="G11" s="71" t="s">
        <v>77</v>
      </c>
      <c r="H11" s="47"/>
      <c r="I11" s="59"/>
      <c r="J11" s="72"/>
      <c r="K11" s="72"/>
    </row>
    <row r="12" spans="2:11" x14ac:dyDescent="0.35">
      <c r="B12" s="73">
        <v>1</v>
      </c>
      <c r="C12" s="3"/>
      <c r="D12" s="19"/>
      <c r="E12" s="21"/>
      <c r="F12" s="3"/>
      <c r="G12" s="21"/>
      <c r="H12" s="74"/>
    </row>
    <row r="13" spans="2:11" x14ac:dyDescent="0.35">
      <c r="B13" s="73">
        <v>2</v>
      </c>
      <c r="C13" s="3"/>
      <c r="D13" s="19"/>
      <c r="E13" s="21"/>
      <c r="F13" s="3"/>
      <c r="G13" s="21"/>
      <c r="H13" s="74"/>
    </row>
    <row r="14" spans="2:11" x14ac:dyDescent="0.35">
      <c r="B14" s="73">
        <v>3</v>
      </c>
      <c r="C14" s="3"/>
      <c r="D14" s="19"/>
      <c r="E14" s="21"/>
      <c r="F14" s="3"/>
      <c r="G14" s="21"/>
      <c r="H14" s="74"/>
    </row>
    <row r="15" spans="2:11" x14ac:dyDescent="0.35">
      <c r="B15" s="73">
        <v>4</v>
      </c>
      <c r="C15" s="3"/>
      <c r="D15" s="19"/>
      <c r="E15" s="21"/>
      <c r="F15" s="3"/>
      <c r="G15" s="21"/>
      <c r="H15" s="74"/>
    </row>
    <row r="16" spans="2:11" x14ac:dyDescent="0.35">
      <c r="B16" s="73">
        <v>5</v>
      </c>
      <c r="C16" s="3"/>
      <c r="D16" s="19"/>
      <c r="E16" s="21"/>
      <c r="F16" s="3"/>
      <c r="G16" s="21"/>
      <c r="H16" s="74"/>
    </row>
    <row r="17" spans="2:8" x14ac:dyDescent="0.35">
      <c r="B17" s="73">
        <v>6</v>
      </c>
      <c r="C17" s="3"/>
      <c r="D17" s="19"/>
      <c r="E17" s="21"/>
      <c r="F17" s="3"/>
      <c r="G17" s="21"/>
      <c r="H17" s="74"/>
    </row>
    <row r="18" spans="2:8" x14ac:dyDescent="0.35">
      <c r="B18" s="73">
        <v>7</v>
      </c>
      <c r="C18" s="3"/>
      <c r="D18" s="19"/>
      <c r="E18" s="21"/>
      <c r="F18" s="3"/>
      <c r="G18" s="21"/>
      <c r="H18" s="74"/>
    </row>
    <row r="19" spans="2:8" x14ac:dyDescent="0.35">
      <c r="B19" s="73">
        <v>8</v>
      </c>
      <c r="C19" s="3"/>
      <c r="D19" s="19"/>
      <c r="E19" s="21"/>
      <c r="F19" s="3"/>
      <c r="G19" s="21"/>
      <c r="H19" s="74"/>
    </row>
    <row r="20" spans="2:8" x14ac:dyDescent="0.35">
      <c r="B20" s="73">
        <v>9</v>
      </c>
      <c r="C20" s="3"/>
      <c r="D20" s="19"/>
      <c r="E20" s="21"/>
      <c r="F20" s="3"/>
      <c r="G20" s="21"/>
      <c r="H20" s="74"/>
    </row>
    <row r="21" spans="2:8" x14ac:dyDescent="0.35">
      <c r="B21" s="73">
        <v>10</v>
      </c>
      <c r="C21" s="3"/>
      <c r="D21" s="19"/>
      <c r="E21" s="21"/>
      <c r="F21" s="3"/>
      <c r="G21" s="21"/>
      <c r="H21" s="74"/>
    </row>
    <row r="22" spans="2:8" x14ac:dyDescent="0.35">
      <c r="B22" s="73">
        <v>11</v>
      </c>
      <c r="C22" s="3"/>
      <c r="D22" s="19"/>
      <c r="E22" s="21"/>
      <c r="F22" s="3"/>
      <c r="G22" s="21"/>
      <c r="H22" s="74"/>
    </row>
    <row r="23" spans="2:8" x14ac:dyDescent="0.35">
      <c r="B23" s="73">
        <v>12</v>
      </c>
      <c r="C23" s="3"/>
      <c r="D23" s="19"/>
      <c r="E23" s="21"/>
      <c r="F23" s="20"/>
      <c r="G23" s="21"/>
      <c r="H23" s="74"/>
    </row>
    <row r="24" spans="2:8" ht="15" thickBot="1" x14ac:dyDescent="0.4">
      <c r="B24" s="75"/>
      <c r="C24" s="76"/>
      <c r="D24" s="76"/>
      <c r="E24" s="76"/>
      <c r="F24" s="76"/>
      <c r="G24" s="77"/>
      <c r="H24" s="78"/>
    </row>
  </sheetData>
  <sheetProtection algorithmName="SHA-512" hashValue="1iw+NrPFJW663ljTnmj8vRar9lPh4DTt4LH7X0gogcrDKN9sK0E2a6fL7XEB7CUEsyJMZ+3z2pnV5UowDSTwjA==" saltValue="ery6G5NL0pvJ8sw2DTI8PQ==" spinCount="100000" sheet="1" objects="1" scenarios="1" formatRows="0"/>
  <mergeCells count="4">
    <mergeCell ref="D1:H1"/>
    <mergeCell ref="C6:G6"/>
    <mergeCell ref="C8:G8"/>
    <mergeCell ref="C9:G9"/>
  </mergeCells>
  <phoneticPr fontId="38" type="noConversion"/>
  <printOptions horizontalCentered="1"/>
  <pageMargins left="0.25" right="0.25" top="0.75" bottom="0.75" header="0.3" footer="0.3"/>
  <pageSetup paperSize="5" scale="65" fitToHeight="4" orientation="landscape"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B897-B565-4DA8-9EA7-0A11522D201A}">
  <sheetPr>
    <tabColor theme="3" tint="0.59999389629810485"/>
    <pageSetUpPr fitToPage="1"/>
  </sheetPr>
  <dimension ref="B1:J15"/>
  <sheetViews>
    <sheetView showGridLines="0" workbookViewId="0">
      <selection activeCell="C6" sqref="C6:G6"/>
    </sheetView>
  </sheetViews>
  <sheetFormatPr baseColWidth="10" defaultColWidth="10.81640625" defaultRowHeight="14" x14ac:dyDescent="0.3"/>
  <cols>
    <col min="1" max="1" width="1.54296875" style="1" customWidth="1"/>
    <col min="2" max="2" width="2.54296875" style="1" customWidth="1"/>
    <col min="3" max="3" width="14.26953125" style="192" customWidth="1"/>
    <col min="4" max="4" width="55.453125" style="1" customWidth="1"/>
    <col min="5" max="6" width="14.54296875" style="1" customWidth="1"/>
    <col min="7" max="7" width="2.54296875" style="1" customWidth="1"/>
    <col min="8" max="8" width="1.54296875" style="1" customWidth="1"/>
    <col min="9" max="16384" width="10.81640625" style="1"/>
  </cols>
  <sheetData>
    <row r="1" spans="2:10" ht="14.5" thickBot="1" x14ac:dyDescent="0.35"/>
    <row r="2" spans="2:10" ht="10" customHeight="1" x14ac:dyDescent="0.3">
      <c r="B2" s="88"/>
      <c r="C2" s="193"/>
      <c r="D2" s="89"/>
      <c r="E2" s="89"/>
      <c r="F2" s="89"/>
      <c r="G2" s="134"/>
    </row>
    <row r="3" spans="2:10" s="4" customFormat="1" ht="28" customHeight="1" x14ac:dyDescent="0.35">
      <c r="B3" s="90"/>
      <c r="C3" s="279" t="s">
        <v>78</v>
      </c>
      <c r="D3" s="279"/>
      <c r="E3" s="279"/>
      <c r="F3" s="279"/>
      <c r="G3" s="47"/>
    </row>
    <row r="4" spans="2:10" ht="10" customHeight="1" x14ac:dyDescent="0.3">
      <c r="B4" s="90"/>
      <c r="C4" s="194"/>
      <c r="D4" s="4"/>
      <c r="E4" s="4"/>
      <c r="F4" s="4"/>
      <c r="G4" s="47"/>
    </row>
    <row r="5" spans="2:10" ht="49.5" customHeight="1" x14ac:dyDescent="0.3">
      <c r="B5" s="195"/>
      <c r="C5" s="295" t="s">
        <v>79</v>
      </c>
      <c r="D5" s="295"/>
      <c r="E5" s="295"/>
      <c r="F5" s="295"/>
      <c r="G5" s="196"/>
    </row>
    <row r="6" spans="2:10" ht="102" customHeight="1" x14ac:dyDescent="0.3">
      <c r="B6" s="195"/>
      <c r="C6" s="296" t="s">
        <v>80</v>
      </c>
      <c r="D6" s="297"/>
      <c r="E6" s="197"/>
      <c r="F6" s="17" t="s">
        <v>81</v>
      </c>
      <c r="G6" s="196"/>
    </row>
    <row r="7" spans="2:10" ht="40" customHeight="1" x14ac:dyDescent="0.3">
      <c r="B7" s="195"/>
      <c r="C7" s="298" t="s">
        <v>82</v>
      </c>
      <c r="D7" s="299"/>
      <c r="E7" s="198"/>
      <c r="F7" s="17" t="s">
        <v>81</v>
      </c>
      <c r="G7" s="196"/>
    </row>
    <row r="8" spans="2:10" ht="71.150000000000006" customHeight="1" x14ac:dyDescent="0.3">
      <c r="B8" s="195"/>
      <c r="C8" s="298" t="s">
        <v>83</v>
      </c>
      <c r="D8" s="299"/>
      <c r="E8" s="198"/>
      <c r="F8" s="17" t="s">
        <v>81</v>
      </c>
      <c r="G8" s="196"/>
    </row>
    <row r="9" spans="2:10" ht="47.15" customHeight="1" x14ac:dyDescent="0.3">
      <c r="B9" s="195"/>
      <c r="C9" s="298" t="s">
        <v>84</v>
      </c>
      <c r="D9" s="299"/>
      <c r="E9" s="198"/>
      <c r="F9" s="17" t="s">
        <v>81</v>
      </c>
      <c r="G9" s="196"/>
      <c r="J9" s="199"/>
    </row>
    <row r="10" spans="2:10" ht="49.5" customHeight="1" x14ac:dyDescent="0.3">
      <c r="B10" s="195"/>
      <c r="C10" s="298" t="s">
        <v>85</v>
      </c>
      <c r="D10" s="299"/>
      <c r="E10" s="200">
        <f>'Diffuseurs-dépôt'!F91</f>
        <v>0</v>
      </c>
      <c r="F10" s="116" t="str">
        <f>IF(E10&gt;=20000,"Oui",IF(E10&lt;75000,"Non",""))</f>
        <v>Non</v>
      </c>
      <c r="G10" s="201" t="s">
        <v>140</v>
      </c>
      <c r="J10" s="202"/>
    </row>
    <row r="11" spans="2:10" ht="59.5" customHeight="1" x14ac:dyDescent="0.3">
      <c r="B11" s="195"/>
      <c r="C11" s="300" t="s">
        <v>86</v>
      </c>
      <c r="D11" s="301"/>
      <c r="E11" s="53">
        <f>'Diffuseurs-dépôt'!F112</f>
        <v>0</v>
      </c>
      <c r="F11" s="116" t="str">
        <f>IF(E11&gt;=10%,"Oui",IF(E11&lt;10%,"Non",""))</f>
        <v>Non</v>
      </c>
      <c r="G11" s="201" t="s">
        <v>140</v>
      </c>
    </row>
    <row r="12" spans="2:10" ht="10" customHeight="1" x14ac:dyDescent="0.3">
      <c r="B12" s="195"/>
      <c r="C12" s="203"/>
      <c r="D12" s="155"/>
      <c r="E12" s="155"/>
      <c r="F12" s="143"/>
      <c r="G12" s="196"/>
    </row>
    <row r="13" spans="2:10" ht="28" customHeight="1" x14ac:dyDescent="0.3">
      <c r="B13" s="195"/>
      <c r="C13" s="292" t="str">
        <f>IF(AND(F6="Oui",F7="Oui",F8="Oui",F9="Oui",F10="Oui",F11="Oui"),"Le requérant est admissible",
IF(OR(F6="Non",F7="Non",F8="Non",F9="Non",F10="Non",F11="Non"),"Le requérant est non admissible",
IF(OR(F6="à valider",F7="à valider",F8="à valider",F9="à valider",F10="à valider",F11="à valider"),"L'admissibilité reste à déterminer",
IF(OR(F6="Oui",F7="à valider",F8="à valider",F9="à valider",F10="à valider",F11="à valider"),"L'admissibilité reste à déterminer",
IF(OR(F6="à valider",F7="Oui",F8="à valider",F9="à valider",,F10="à valider",F11="à valider"),"L'admissibilité reste à déterminer",
IF(OR(F6="à valider",F7="à valider",F8="Oui",F9="à valider",,F10="à valider",F11="à valider"),"L'admissibilité reste à déterminer",
IF(OR(F6="à valider",F7="à valider",F8="à valider",F9="Oui",F10="à valider",F11="à valider"),"L'admissibilité reste à déterminer",
IF(OR(F6="à valider",F7="à valider",F8="à valider",F9="à valider",,F10="Oui",F11="à valider"),"L'admissibilité reste à déterminer",
IF(OR(F6="à valider",F7="à valider",F8="à valider",F9="à valider",,F10="à valider",F11="Oui"),"L'admissibilité reste à déterminer",
""
)))))))))</f>
        <v>Le requérant est non admissible</v>
      </c>
      <c r="D13" s="293"/>
      <c r="E13" s="293"/>
      <c r="F13" s="294"/>
      <c r="G13" s="196"/>
    </row>
    <row r="14" spans="2:10" ht="10" customHeight="1" x14ac:dyDescent="0.3">
      <c r="B14" s="195"/>
      <c r="C14" s="204"/>
      <c r="D14" s="205"/>
      <c r="E14" s="205"/>
      <c r="F14" s="206"/>
      <c r="G14" s="196"/>
    </row>
    <row r="15" spans="2:10" ht="14.5" thickBot="1" x14ac:dyDescent="0.35">
      <c r="B15" s="207"/>
      <c r="C15" s="208"/>
      <c r="D15" s="209"/>
      <c r="E15" s="209"/>
      <c r="F15" s="209"/>
      <c r="G15" s="210"/>
    </row>
  </sheetData>
  <sheetProtection algorithmName="SHA-512" hashValue="dSgaH32yHqLcmi5dQ8sH+h/rJBK76yCq97QkKrsZe1HQBdQCYspbeDdDhM0NODXEI5EK/2RoZdCMH//QOaWnVQ==" saltValue="Ja94T4hhKa0EkiKdrK290Q==" spinCount="100000" sheet="1" objects="1" scenarios="1"/>
  <mergeCells count="9">
    <mergeCell ref="C3:F3"/>
    <mergeCell ref="C13:F13"/>
    <mergeCell ref="C5:F5"/>
    <mergeCell ref="C6:D6"/>
    <mergeCell ref="C7:D7"/>
    <mergeCell ref="C8:D8"/>
    <mergeCell ref="C9:D9"/>
    <mergeCell ref="C10:D10"/>
    <mergeCell ref="C11:D11"/>
  </mergeCells>
  <conditionalFormatting sqref="F6:F9">
    <cfRule type="expression" dxfId="1" priority="3">
      <formula>F6="à valider"</formula>
    </cfRule>
  </conditionalFormatting>
  <pageMargins left="0.25" right="0.25" top="0.75" bottom="0.75" header="0.3" footer="0.3"/>
  <pageSetup scale="9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9B0329E-0710-4E46-B0E2-1C037103AA88}">
          <x14:formula1>
            <xm:f>Paramètres!$A$1:$A$3</xm:f>
          </x14:formula1>
          <xm:sqref>F6:F9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FC77C-E226-443D-953D-2EABFE0FF01A}">
  <sheetPr>
    <tabColor theme="3" tint="0.59999389629810485"/>
  </sheetPr>
  <dimension ref="B1:W30"/>
  <sheetViews>
    <sheetView showGridLines="0" workbookViewId="0">
      <selection activeCell="C6" sqref="C6:G6"/>
    </sheetView>
  </sheetViews>
  <sheetFormatPr baseColWidth="10" defaultColWidth="10.81640625" defaultRowHeight="14" x14ac:dyDescent="0.3"/>
  <cols>
    <col min="1" max="1" width="10.81640625" style="1"/>
    <col min="2" max="4" width="25.453125" style="1" customWidth="1"/>
    <col min="5" max="5" width="24.81640625" style="1" customWidth="1"/>
    <col min="6" max="6" width="19.81640625" style="1" customWidth="1"/>
    <col min="7" max="7" width="34.81640625" style="1" customWidth="1"/>
    <col min="8" max="8" width="38.1796875" style="1" customWidth="1"/>
    <col min="9" max="9" width="22.1796875" style="1" customWidth="1"/>
    <col min="10" max="10" width="14.453125" style="1" customWidth="1"/>
    <col min="11" max="11" width="15.453125" style="1" customWidth="1"/>
    <col min="12" max="12" width="14.26953125" style="1" customWidth="1"/>
    <col min="13" max="13" width="18.1796875" style="1" customWidth="1"/>
    <col min="14" max="14" width="13.54296875" style="1" customWidth="1"/>
    <col min="15" max="16" width="19.7265625" style="1" customWidth="1"/>
    <col min="17" max="17" width="18.54296875" style="1" customWidth="1"/>
    <col min="18" max="18" width="27.81640625" style="1" customWidth="1"/>
    <col min="19" max="19" width="25.453125" style="1" customWidth="1"/>
    <col min="20" max="20" width="10.81640625" style="1"/>
    <col min="21" max="21" width="12.54296875" style="1" bestFit="1" customWidth="1"/>
    <col min="22" max="22" width="37.453125" style="1" customWidth="1"/>
    <col min="23" max="23" width="26" style="1" customWidth="1"/>
    <col min="24" max="16384" width="10.81640625" style="1"/>
  </cols>
  <sheetData>
    <row r="1" spans="2:23" s="5" customFormat="1" ht="80.150000000000006" customHeight="1" thickBot="1" x14ac:dyDescent="0.4">
      <c r="B1" s="37" t="s">
        <v>87</v>
      </c>
      <c r="C1" s="38" t="s">
        <v>12</v>
      </c>
      <c r="D1" s="38" t="s">
        <v>8</v>
      </c>
      <c r="E1" s="22" t="s">
        <v>88</v>
      </c>
      <c r="F1" s="7" t="s">
        <v>89</v>
      </c>
      <c r="G1" s="8" t="s">
        <v>90</v>
      </c>
      <c r="H1" s="23" t="s">
        <v>91</v>
      </c>
      <c r="I1" s="24" t="s">
        <v>92</v>
      </c>
      <c r="J1" s="82" t="s">
        <v>93</v>
      </c>
      <c r="K1" s="26" t="s">
        <v>94</v>
      </c>
      <c r="L1" s="25" t="s">
        <v>95</v>
      </c>
      <c r="M1" s="26" t="s">
        <v>96</v>
      </c>
      <c r="N1" s="9" t="s">
        <v>97</v>
      </c>
      <c r="O1" s="10" t="s">
        <v>25</v>
      </c>
      <c r="P1" s="10" t="s">
        <v>26</v>
      </c>
      <c r="Q1" s="10" t="s">
        <v>98</v>
      </c>
      <c r="R1" s="10" t="s">
        <v>7</v>
      </c>
      <c r="S1" s="10" t="s">
        <v>8</v>
      </c>
      <c r="T1" s="10" t="s">
        <v>99</v>
      </c>
      <c r="U1" s="10" t="s">
        <v>100</v>
      </c>
      <c r="V1" s="10" t="s">
        <v>101</v>
      </c>
      <c r="W1" s="11" t="s">
        <v>102</v>
      </c>
    </row>
    <row r="2" spans="2:23" s="4" customFormat="1" ht="42" customHeight="1" x14ac:dyDescent="0.35">
      <c r="B2" s="46">
        <f>'Diffuseurs-dépôt'!E11</f>
        <v>0</v>
      </c>
      <c r="C2" s="39" t="str">
        <f>'Diffuseurs-dépôt'!E16</f>
        <v>(veuillez choisir)</v>
      </c>
      <c r="D2" s="39">
        <f>'Diffuseurs-dépôt'!E14</f>
        <v>0</v>
      </c>
      <c r="E2" s="40">
        <f>'Diffuseurs-dépôt'!F91</f>
        <v>0</v>
      </c>
      <c r="F2" s="40">
        <f>IF(E2&gt;99999,100000,IF(E2&lt;100000,E2,""))</f>
        <v>0</v>
      </c>
      <c r="G2" s="40">
        <f>IF(E2-F2&gt;899999,900000,IF(E2-F2&lt;899999,E2-F2,""))</f>
        <v>0</v>
      </c>
      <c r="H2" s="40">
        <f>'Diffuseurs-dépôt'!F93</f>
        <v>0</v>
      </c>
      <c r="I2" s="40">
        <f>IF(H2&gt;49999,50000,IF(H2&lt;50000,H2,""))</f>
        <v>0</v>
      </c>
      <c r="J2" s="83">
        <f>IF('Diffuseurs-dépôt'!F124&gt;12,12,IF('Diffuseurs-dépôt'!F124&lt;13,'Diffuseurs-dépôt'!F124,""))</f>
        <v>0</v>
      </c>
      <c r="K2" s="40">
        <f>+J2*350</f>
        <v>0</v>
      </c>
      <c r="L2" s="83">
        <f>IF('Diffuseurs-dépôt'!F126&gt;12,12,IF('Diffuseurs-dépôt'!F126&lt;13,'Diffuseurs-dépôt'!F126,""))</f>
        <v>0</v>
      </c>
      <c r="M2" s="40" t="e">
        <f>VLOOKUP(C2,B14:D30,3,FALSE)*L2</f>
        <v>#N/A</v>
      </c>
      <c r="N2" s="41">
        <f>'Diffuseurs-dépôt'!E24</f>
        <v>0</v>
      </c>
      <c r="O2" s="41">
        <f>'Diffuseurs-dépôt'!E22</f>
        <v>0</v>
      </c>
      <c r="P2" s="41">
        <f>'Diffuseurs-dépôt'!E23</f>
        <v>0</v>
      </c>
      <c r="Q2" s="41">
        <f>'Diffuseurs-dépôt'!E25</f>
        <v>0</v>
      </c>
      <c r="R2" s="41">
        <f>'Diffuseurs-dépôt'!E13</f>
        <v>0</v>
      </c>
      <c r="S2" s="41">
        <f>'Diffuseurs-dépôt'!E14</f>
        <v>0</v>
      </c>
      <c r="T2" s="41" t="str">
        <f>'Diffuseurs-dépôt'!H15</f>
        <v>Québec</v>
      </c>
      <c r="U2" s="41">
        <f>'Diffuseurs-dépôt'!E15</f>
        <v>0</v>
      </c>
      <c r="V2" s="41">
        <f>'Diffuseurs-dépôt'!E27</f>
        <v>0</v>
      </c>
      <c r="W2" s="42">
        <f>'Diffuseurs-dépôt'!E26</f>
        <v>0</v>
      </c>
    </row>
    <row r="3" spans="2:23" ht="14.5" thickBot="1" x14ac:dyDescent="0.35">
      <c r="B3" s="12"/>
      <c r="C3" s="13"/>
      <c r="D3" s="13"/>
      <c r="E3" s="13"/>
      <c r="F3" s="13"/>
      <c r="G3" s="13"/>
      <c r="H3" s="13"/>
      <c r="I3" s="13"/>
      <c r="J3" s="13"/>
      <c r="K3" s="13"/>
      <c r="L3" s="13"/>
      <c r="M3" s="13"/>
      <c r="N3" s="13"/>
      <c r="O3" s="13"/>
      <c r="P3" s="13"/>
      <c r="Q3" s="13"/>
      <c r="R3" s="13"/>
      <c r="S3" s="13"/>
      <c r="T3" s="13"/>
      <c r="U3" s="13"/>
      <c r="V3" s="13"/>
      <c r="W3" s="14"/>
    </row>
    <row r="4" spans="2:23" ht="14.5" thickTop="1" x14ac:dyDescent="0.3">
      <c r="G4" s="15"/>
    </row>
    <row r="5" spans="2:23" x14ac:dyDescent="0.3">
      <c r="G5" s="16"/>
    </row>
    <row r="6" spans="2:23" ht="18.5" x14ac:dyDescent="0.45">
      <c r="E6" s="6" t="s">
        <v>103</v>
      </c>
      <c r="J6" s="302"/>
      <c r="K6" s="302"/>
    </row>
    <row r="12" spans="2:23" ht="14.5" x14ac:dyDescent="0.35">
      <c r="B12" s="43" t="s">
        <v>104</v>
      </c>
      <c r="C12" s="44"/>
      <c r="D12" s="45"/>
    </row>
    <row r="13" spans="2:23" ht="14.5" x14ac:dyDescent="0.35">
      <c r="B13" s="27" t="s">
        <v>105</v>
      </c>
      <c r="C13" s="28" t="s">
        <v>106</v>
      </c>
      <c r="D13" s="28" t="s">
        <v>107</v>
      </c>
    </row>
    <row r="14" spans="2:23" ht="14.5" x14ac:dyDescent="0.35">
      <c r="B14" s="29" t="s">
        <v>108</v>
      </c>
      <c r="C14" s="30" t="s">
        <v>109</v>
      </c>
      <c r="D14" s="31">
        <f>VLOOKUP(C14,Paramètres!G:H,2,FALSE)</f>
        <v>1000</v>
      </c>
    </row>
    <row r="15" spans="2:23" ht="14.5" x14ac:dyDescent="0.35">
      <c r="B15" s="29" t="s">
        <v>110</v>
      </c>
      <c r="C15" s="30" t="s">
        <v>109</v>
      </c>
      <c r="D15" s="31">
        <f>VLOOKUP(C15,Paramètres!G:H,2,FALSE)</f>
        <v>1000</v>
      </c>
    </row>
    <row r="16" spans="2:23" ht="14.5" x14ac:dyDescent="0.35">
      <c r="B16" s="29" t="s">
        <v>111</v>
      </c>
      <c r="C16" s="29" t="s">
        <v>112</v>
      </c>
      <c r="D16" s="32">
        <f>VLOOKUP(C16,Paramètres!G:H,2,FALSE)</f>
        <v>500</v>
      </c>
    </row>
    <row r="17" spans="2:4" ht="14.5" x14ac:dyDescent="0.35">
      <c r="B17" s="29" t="s">
        <v>113</v>
      </c>
      <c r="C17" s="33" t="s">
        <v>114</v>
      </c>
      <c r="D17" s="34">
        <f>VLOOKUP(C17,Paramètres!G:H,2,FALSE)</f>
        <v>700</v>
      </c>
    </row>
    <row r="18" spans="2:4" ht="14.5" x14ac:dyDescent="0.35">
      <c r="B18" s="29" t="s">
        <v>115</v>
      </c>
      <c r="C18" s="33" t="s">
        <v>114</v>
      </c>
      <c r="D18" s="34">
        <f>VLOOKUP(C18,Paramètres!G:H,2,FALSE)</f>
        <v>700</v>
      </c>
    </row>
    <row r="19" spans="2:4" ht="14.5" x14ac:dyDescent="0.35">
      <c r="B19" s="29" t="s">
        <v>13</v>
      </c>
      <c r="C19" s="29" t="s">
        <v>112</v>
      </c>
      <c r="D19" s="32">
        <f>VLOOKUP(C19,Paramètres!G:H,2,FALSE)</f>
        <v>500</v>
      </c>
    </row>
    <row r="20" spans="2:4" ht="14.5" x14ac:dyDescent="0.35">
      <c r="B20" s="29" t="s">
        <v>116</v>
      </c>
      <c r="C20" s="33" t="s">
        <v>114</v>
      </c>
      <c r="D20" s="34">
        <f>VLOOKUP(C20,Paramètres!G:H,2,FALSE)</f>
        <v>700</v>
      </c>
    </row>
    <row r="21" spans="2:4" ht="14.5" x14ac:dyDescent="0.35">
      <c r="B21" s="29" t="s">
        <v>117</v>
      </c>
      <c r="C21" s="30" t="s">
        <v>109</v>
      </c>
      <c r="D21" s="31">
        <f>VLOOKUP(C21,Paramètres!G:H,2,FALSE)</f>
        <v>1000</v>
      </c>
    </row>
    <row r="22" spans="2:4" ht="14.5" x14ac:dyDescent="0.35">
      <c r="B22" s="29" t="s">
        <v>118</v>
      </c>
      <c r="C22" s="30" t="s">
        <v>109</v>
      </c>
      <c r="D22" s="31">
        <f>VLOOKUP(C22,Paramètres!G:H,2,FALSE)</f>
        <v>1000</v>
      </c>
    </row>
    <row r="23" spans="2:4" ht="14.5" x14ac:dyDescent="0.35">
      <c r="B23" s="29" t="s">
        <v>119</v>
      </c>
      <c r="C23" s="30" t="s">
        <v>109</v>
      </c>
      <c r="D23" s="31">
        <f>VLOOKUP(C23,Paramètres!G:H,2,FALSE)</f>
        <v>1000</v>
      </c>
    </row>
    <row r="24" spans="2:4" ht="14.5" x14ac:dyDescent="0.35">
      <c r="B24" s="29" t="s">
        <v>120</v>
      </c>
      <c r="C24" s="30" t="s">
        <v>109</v>
      </c>
      <c r="D24" s="31">
        <f>VLOOKUP(C24,Paramètres!G:H,2,FALSE)</f>
        <v>1000</v>
      </c>
    </row>
    <row r="25" spans="2:4" ht="14.5" x14ac:dyDescent="0.35">
      <c r="B25" s="29" t="s">
        <v>121</v>
      </c>
      <c r="C25" s="35" t="s">
        <v>122</v>
      </c>
      <c r="D25" s="36">
        <f>VLOOKUP(C25,Paramètres!G:H,2,FALSE)</f>
        <v>600</v>
      </c>
    </row>
    <row r="26" spans="2:4" ht="14.5" x14ac:dyDescent="0.35">
      <c r="B26" s="29" t="s">
        <v>123</v>
      </c>
      <c r="C26" s="35" t="s">
        <v>122</v>
      </c>
      <c r="D26" s="36">
        <f>VLOOKUP(C26,Paramètres!G:H,2,FALSE)</f>
        <v>600</v>
      </c>
    </row>
    <row r="27" spans="2:4" ht="14.5" x14ac:dyDescent="0.35">
      <c r="B27" s="29" t="s">
        <v>124</v>
      </c>
      <c r="C27" s="35" t="s">
        <v>122</v>
      </c>
      <c r="D27" s="36">
        <f>VLOOKUP(C27,Paramètres!G:H,2,FALSE)</f>
        <v>600</v>
      </c>
    </row>
    <row r="28" spans="2:4" ht="15" thickBot="1" x14ac:dyDescent="0.4">
      <c r="B28" s="29" t="s">
        <v>125</v>
      </c>
      <c r="C28" s="35" t="s">
        <v>122</v>
      </c>
      <c r="D28" s="36">
        <f>VLOOKUP(C28,Paramètres!G:H,2,FALSE)</f>
        <v>600</v>
      </c>
    </row>
    <row r="29" spans="2:4" ht="14.5" x14ac:dyDescent="0.35">
      <c r="B29" s="29" t="s">
        <v>126</v>
      </c>
      <c r="C29" s="35" t="s">
        <v>122</v>
      </c>
      <c r="D29" s="36">
        <f>VLOOKUP(C29,Paramètres!G:H,2,FALSE)</f>
        <v>600</v>
      </c>
    </row>
    <row r="30" spans="2:4" ht="14.5" x14ac:dyDescent="0.35">
      <c r="B30" s="29" t="s">
        <v>127</v>
      </c>
      <c r="C30" s="33" t="s">
        <v>114</v>
      </c>
      <c r="D30" s="34">
        <f>VLOOKUP(C30,Paramètres!G:H,2,FALSE)</f>
        <v>700</v>
      </c>
    </row>
  </sheetData>
  <sheetProtection algorithmName="SHA-512" hashValue="3hor7OeaeTE18m+672Yx06sGMBkesT5vm4o3p87MSRV45BpBoVxQ1bTIAytDPRIJCYLz7xXkD966HEIJieX2wg==" saltValue="eFE5+Txo/TgkI5hSuBRyUg==" spinCount="100000" sheet="1" objects="1" scenarios="1"/>
  <mergeCells count="1">
    <mergeCell ref="J6:K6"/>
  </mergeCells>
  <conditionalFormatting sqref="J6:K6">
    <cfRule type="containsText" dxfId="0" priority="1" operator="containsText" text="Vérifier le nombre d'activités">
      <formula>NOT(ISERROR(SEARCH("Vérifier le nombre d'activités",J6)))</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6D3D1-FF80-4DC3-9A91-F54AA143AB47}">
  <sheetPr>
    <tabColor theme="3" tint="0.59999389629810485"/>
  </sheetPr>
  <dimension ref="A1:J27"/>
  <sheetViews>
    <sheetView workbookViewId="0">
      <selection activeCell="C6" sqref="C6:G6"/>
    </sheetView>
  </sheetViews>
  <sheetFormatPr baseColWidth="10" defaultColWidth="10.81640625" defaultRowHeight="14" x14ac:dyDescent="0.3"/>
  <cols>
    <col min="1" max="1" width="12.453125" style="54" bestFit="1" customWidth="1"/>
    <col min="2" max="2" width="15.453125" style="54" customWidth="1"/>
    <col min="3" max="3" width="16.81640625" style="54" customWidth="1"/>
    <col min="4" max="4" width="15.453125" style="54" bestFit="1" customWidth="1"/>
    <col min="5" max="5" width="31.1796875" style="55" bestFit="1" customWidth="1"/>
    <col min="6" max="6" width="10.81640625" style="1"/>
    <col min="7" max="7" width="13.453125" style="1" bestFit="1" customWidth="1"/>
    <col min="8" max="8" width="19.1796875" style="1" bestFit="1" customWidth="1"/>
    <col min="9" max="9" width="10.81640625" style="1"/>
    <col min="10" max="10" width="46.1796875" style="1" bestFit="1" customWidth="1"/>
    <col min="11" max="16384" width="10.81640625" style="1"/>
  </cols>
  <sheetData>
    <row r="1" spans="1:10" ht="14.5" x14ac:dyDescent="0.35">
      <c r="A1" s="54" t="s">
        <v>81</v>
      </c>
      <c r="B1" s="54" t="s">
        <v>128</v>
      </c>
      <c r="C1" s="54" t="s">
        <v>128</v>
      </c>
      <c r="D1" s="54" t="s">
        <v>128</v>
      </c>
      <c r="E1" s="55" t="s">
        <v>128</v>
      </c>
      <c r="G1" s="28" t="s">
        <v>106</v>
      </c>
      <c r="H1" s="28" t="s">
        <v>107</v>
      </c>
      <c r="J1" s="55" t="s">
        <v>128</v>
      </c>
    </row>
    <row r="2" spans="1:10" x14ac:dyDescent="0.3">
      <c r="A2" s="54" t="s">
        <v>38</v>
      </c>
      <c r="B2" s="54" t="s">
        <v>38</v>
      </c>
      <c r="C2" s="54" t="s">
        <v>129</v>
      </c>
      <c r="D2" s="54" t="s">
        <v>130</v>
      </c>
      <c r="E2" s="56" t="s">
        <v>108</v>
      </c>
      <c r="G2" s="1" t="s">
        <v>112</v>
      </c>
      <c r="H2" s="1">
        <v>500</v>
      </c>
      <c r="J2" s="1" t="s">
        <v>138</v>
      </c>
    </row>
    <row r="3" spans="1:10" x14ac:dyDescent="0.3">
      <c r="A3" s="54" t="s">
        <v>43</v>
      </c>
      <c r="B3" s="54" t="s">
        <v>43</v>
      </c>
      <c r="C3" s="54" t="s">
        <v>131</v>
      </c>
      <c r="D3" s="54" t="s">
        <v>19</v>
      </c>
      <c r="E3" s="56" t="s">
        <v>110</v>
      </c>
      <c r="G3" s="1" t="s">
        <v>109</v>
      </c>
      <c r="H3" s="1">
        <v>1000</v>
      </c>
      <c r="J3" s="1" t="s">
        <v>137</v>
      </c>
    </row>
    <row r="4" spans="1:10" x14ac:dyDescent="0.3">
      <c r="C4" s="54" t="s">
        <v>132</v>
      </c>
      <c r="E4" s="56" t="s">
        <v>111</v>
      </c>
      <c r="G4" s="1" t="s">
        <v>114</v>
      </c>
      <c r="H4" s="1">
        <v>700</v>
      </c>
    </row>
    <row r="5" spans="1:10" x14ac:dyDescent="0.3">
      <c r="E5" s="56" t="s">
        <v>113</v>
      </c>
      <c r="G5" s="1" t="s">
        <v>122</v>
      </c>
      <c r="H5" s="1">
        <v>600</v>
      </c>
    </row>
    <row r="6" spans="1:10" x14ac:dyDescent="0.3">
      <c r="E6" s="56" t="s">
        <v>115</v>
      </c>
    </row>
    <row r="7" spans="1:10" x14ac:dyDescent="0.3">
      <c r="E7" s="56" t="s">
        <v>13</v>
      </c>
    </row>
    <row r="8" spans="1:10" x14ac:dyDescent="0.3">
      <c r="E8" s="56" t="s">
        <v>116</v>
      </c>
    </row>
    <row r="9" spans="1:10" x14ac:dyDescent="0.3">
      <c r="E9" s="56" t="s">
        <v>117</v>
      </c>
    </row>
    <row r="10" spans="1:10" x14ac:dyDescent="0.3">
      <c r="E10" s="56" t="s">
        <v>118</v>
      </c>
    </row>
    <row r="11" spans="1:10" x14ac:dyDescent="0.3">
      <c r="E11" s="56" t="s">
        <v>119</v>
      </c>
    </row>
    <row r="12" spans="1:10" x14ac:dyDescent="0.3">
      <c r="E12" s="56" t="s">
        <v>120</v>
      </c>
    </row>
    <row r="13" spans="1:10" x14ac:dyDescent="0.3">
      <c r="E13" s="56" t="s">
        <v>121</v>
      </c>
    </row>
    <row r="14" spans="1:10" x14ac:dyDescent="0.3">
      <c r="E14" s="56" t="s">
        <v>123</v>
      </c>
    </row>
    <row r="15" spans="1:10" x14ac:dyDescent="0.3">
      <c r="E15" s="56" t="s">
        <v>124</v>
      </c>
    </row>
    <row r="16" spans="1:10" x14ac:dyDescent="0.3">
      <c r="E16" s="56" t="s">
        <v>125</v>
      </c>
    </row>
    <row r="17" spans="5:5" x14ac:dyDescent="0.3">
      <c r="E17" s="56" t="s">
        <v>126</v>
      </c>
    </row>
    <row r="18" spans="5:5" x14ac:dyDescent="0.3">
      <c r="E18" s="56" t="s">
        <v>127</v>
      </c>
    </row>
    <row r="27" spans="5:5" ht="78.650000000000006" customHeight="1" x14ac:dyDescent="0.3"/>
  </sheetData>
  <sheetProtection algorithmName="SHA-512" hashValue="cqfZxIsrFvIbhZ/iSckd8/babvUsPO1lmGEAV/3Kydyh5ROmUnWHn7j74s6ItM33iwymK+Wgt3AGCWi4StJ0Kg==" saltValue="mtdE8OdusGJ8OgtuBE5JS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C8209D44399045A89E9F8EBB60704D" ma:contentTypeVersion="15" ma:contentTypeDescription="Crée un document." ma:contentTypeScope="" ma:versionID="274cf8972c7ba24eaedbb93e492c8512">
  <xsd:schema xmlns:xsd="http://www.w3.org/2001/XMLSchema" xmlns:xs="http://www.w3.org/2001/XMLSchema" xmlns:p="http://schemas.microsoft.com/office/2006/metadata/properties" xmlns:ns2="8006f1af-ea8a-4d8a-a619-42a6cf27c81c" xmlns:ns3="06105aa4-192f-4fed-8e5c-32a8b5078b5a" targetNamespace="http://schemas.microsoft.com/office/2006/metadata/properties" ma:root="true" ma:fieldsID="51719c959ee040cdf6aa4293e9d1b3a8" ns2:_="" ns3:_="">
    <xsd:import namespace="8006f1af-ea8a-4d8a-a619-42a6cf27c81c"/>
    <xsd:import namespace="06105aa4-192f-4fed-8e5c-32a8b5078b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6f1af-ea8a-4d8a-a619-42a6cf27c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a1d638a4-29b4-4d81-9f2c-4f7df86c363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6105aa4-192f-4fed-8e5c-32a8b5078b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fdfdcf5-f237-490e-86d3-490d559c0c15}" ma:internalName="TaxCatchAll" ma:showField="CatchAllData" ma:web="06105aa4-192f-4fed-8e5c-32a8b5078b5a">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6105aa4-192f-4fed-8e5c-32a8b5078b5a" xsi:nil="true"/>
    <lcf76f155ced4ddcb4097134ff3c332f xmlns="8006f1af-ea8a-4d8a-a619-42a6cf27c81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29EE2FB-A28C-4C2B-8F63-E46540AAC1CD}">
  <ds:schemaRefs>
    <ds:schemaRef ds:uri="http://schemas.microsoft.com/sharepoint/v3/contenttype/forms"/>
  </ds:schemaRefs>
</ds:datastoreItem>
</file>

<file path=customXml/itemProps2.xml><?xml version="1.0" encoding="utf-8"?>
<ds:datastoreItem xmlns:ds="http://schemas.openxmlformats.org/officeDocument/2006/customXml" ds:itemID="{D42C597E-8FB3-4914-B00F-D0F646171E2F}"/>
</file>

<file path=customXml/itemProps3.xml><?xml version="1.0" encoding="utf-8"?>
<ds:datastoreItem xmlns:ds="http://schemas.openxmlformats.org/officeDocument/2006/customXml" ds:itemID="{3BC1A964-D89B-4397-AE84-E33ED47ACA64}">
  <ds:schemaRefs>
    <ds:schemaRef ds:uri="http://schemas.microsoft.com/office/2006/metadata/properties"/>
    <ds:schemaRef ds:uri="http://schemas.microsoft.com/office/infopath/2007/PartnerControls"/>
    <ds:schemaRef ds:uri="http://schemas.microsoft.com/sharepoint/v3"/>
    <ds:schemaRef ds:uri="8dcd97b2-3a87-4ee8-8b6e-5e41db86283d"/>
    <ds:schemaRef ds:uri="63c2e914-cff8-4205-9eb2-3224d1562b4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Diffuseurs-dépôt</vt:lpstr>
      <vt:lpstr>Liste_Activités</vt:lpstr>
      <vt:lpstr>Admissibilité (masqué)</vt:lpstr>
      <vt:lpstr>Calcul aide (masqué)</vt:lpstr>
      <vt:lpstr>Paramètres</vt:lpstr>
      <vt:lpstr>'Diffuseurs-dépôt'!Impression_des_titres</vt:lpstr>
      <vt:lpstr>Liste_Activités!Impression_des_titres</vt:lpstr>
      <vt:lpstr>'Admissibilité (masqué)'!Zone_d_impression</vt:lpstr>
      <vt:lpstr>'Diffuseurs-dépôt'!Zone_d_impression</vt:lpstr>
      <vt:lpstr>Liste_Activités!Zone_d_impression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Verger, Marlène</dc:creator>
  <cp:keywords/>
  <dc:description/>
  <cp:lastModifiedBy>Verger, Marlène</cp:lastModifiedBy>
  <cp:revision/>
  <dcterms:created xsi:type="dcterms:W3CDTF">2022-01-14T20:29:40Z</dcterms:created>
  <dcterms:modified xsi:type="dcterms:W3CDTF">2024-03-28T20:07:00Z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0x0101007AC8209D44399045A89E9F8EBB60704D</vt:lpwstr>
  </property>
  <property fmtid="{D5CDD505-2E9C-101B-9397-08002B2CF9AE}" pid="3" name="MediaServiceImageTags">
    <vt:lpwstr/>
  </property>
</Properties>
</file>