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odecgouvqcca.sharepoint.com/sites/GRP-Directiondescommunications/Documents partages/X1310 Programmes d'aide financières/Mesures fiscales/Finaux/Spectacles/"/>
    </mc:Choice>
  </mc:AlternateContent>
  <xr:revisionPtr revIDLastSave="951" documentId="8_{BDD1CB04-7C3E-476C-B541-92447B470F03}" xr6:coauthVersionLast="47" xr6:coauthVersionMax="47" xr10:uidLastSave="{35FC6661-AAD3-4961-BD0E-565C806D24A7}"/>
  <workbookProtection workbookAlgorithmName="SHA-512" workbookHashValue="Q9CJxyCt2j1jFeotNZ1dM0LJHzUro6JrpiDzBWVm6P1bdRQhXN//7DKKUZxvLWCUCO/70DF0SqymJ6YJxee0nQ==" workbookSaltValue="gmc6f+A+xK7ycyc/MBzkrQ==" workbookSpinCount="100000" lockStructure="1"/>
  <bookViews>
    <workbookView xWindow="-108" yWindow="-108" windowWidth="23256" windowHeight="12576" tabRatio="710" firstSheet="1" activeTab="1" xr2:uid="{00000000-000D-0000-FFFF-FFFF00000000}"/>
  </bookViews>
  <sheets>
    <sheet name="Liste" sheetId="14" state="hidden" r:id="rId1"/>
    <sheet name="Identification du projet" sheetId="12" r:id="rId2"/>
    <sheet name="Sommaire crédit d'impôt" sheetId="15" r:id="rId3"/>
    <sheet name="Grille de calcul" sheetId="16" r:id="rId4"/>
    <sheet name="Préproduction" sheetId="17" r:id="rId5"/>
    <sheet name="Production" sheetId="18" r:id="rId6"/>
    <sheet name="Exploitation" sheetId="19" r:id="rId7"/>
    <sheet name="Administration" sheetId="20" r:id="rId8"/>
    <sheet name="Cachets personnes clés" sheetId="21" r:id="rId9"/>
  </sheets>
  <definedNames>
    <definedName name="Catégorie_de_spectacl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12" l="1"/>
  <c r="C29" i="12"/>
  <c r="C27" i="12"/>
  <c r="B13" i="12"/>
  <c r="B19" i="20" l="1"/>
  <c r="B20" i="20"/>
  <c r="B18" i="20"/>
  <c r="B15" i="20"/>
  <c r="B9" i="19"/>
  <c r="B65" i="19"/>
  <c r="B64" i="19"/>
  <c r="B63" i="19"/>
  <c r="B58" i="19"/>
  <c r="B86" i="19"/>
  <c r="B85" i="19"/>
  <c r="B83" i="19"/>
  <c r="B82" i="19"/>
  <c r="B81" i="19"/>
  <c r="B80" i="19"/>
  <c r="B79" i="19"/>
  <c r="B78" i="19"/>
  <c r="B77" i="19"/>
  <c r="B108" i="19"/>
  <c r="B102" i="19"/>
  <c r="B103" i="19"/>
  <c r="B73" i="18"/>
  <c r="B23" i="18"/>
  <c r="B18" i="18"/>
  <c r="B17" i="18"/>
  <c r="B16" i="18"/>
  <c r="B15" i="18"/>
  <c r="B12" i="18"/>
  <c r="B11" i="18"/>
  <c r="B10" i="18"/>
  <c r="B9" i="18"/>
  <c r="B85" i="17"/>
  <c r="B84" i="17"/>
  <c r="B83" i="17"/>
  <c r="B82" i="17"/>
  <c r="B79" i="17"/>
  <c r="B78" i="17"/>
  <c r="B77" i="17"/>
  <c r="B76" i="17"/>
  <c r="B75" i="17"/>
  <c r="B72" i="17"/>
  <c r="B71" i="17"/>
  <c r="B70" i="17"/>
  <c r="B69" i="17"/>
  <c r="B68" i="17"/>
  <c r="B65" i="17"/>
  <c r="B64" i="17"/>
  <c r="B63" i="17"/>
  <c r="B60" i="17"/>
  <c r="B59" i="17"/>
  <c r="B58" i="17"/>
  <c r="B57" i="17"/>
  <c r="B56" i="17"/>
  <c r="B55" i="17"/>
  <c r="B52" i="17"/>
  <c r="B51" i="17"/>
  <c r="B50" i="17"/>
  <c r="B49" i="17"/>
  <c r="B46" i="17"/>
  <c r="B45" i="17"/>
  <c r="B44" i="17"/>
  <c r="B43" i="17"/>
  <c r="B42" i="17"/>
  <c r="B41" i="17"/>
  <c r="B40" i="17"/>
  <c r="B37" i="17"/>
  <c r="B36" i="17"/>
  <c r="B35" i="17"/>
  <c r="B34" i="17"/>
  <c r="B33" i="17"/>
  <c r="B32" i="17"/>
  <c r="B25" i="17"/>
  <c r="B24" i="17"/>
  <c r="B23" i="17"/>
  <c r="B22" i="17"/>
  <c r="B19" i="17"/>
  <c r="B18" i="17"/>
  <c r="B17" i="17"/>
  <c r="B11" i="17"/>
  <c r="B12" i="17"/>
  <c r="B13" i="17"/>
  <c r="B14" i="17"/>
  <c r="B10" i="17"/>
  <c r="B9" i="17"/>
  <c r="C32" i="18"/>
  <c r="D32" i="18"/>
  <c r="D5" i="21"/>
  <c r="D6" i="21"/>
  <c r="D7" i="21"/>
  <c r="D8" i="21"/>
  <c r="D9" i="21"/>
  <c r="D10" i="21"/>
  <c r="D11" i="21"/>
  <c r="D12" i="21"/>
  <c r="C12" i="21"/>
  <c r="C11" i="21"/>
  <c r="C10" i="21"/>
  <c r="C9" i="21"/>
  <c r="C8" i="21"/>
  <c r="B8" i="21" s="1"/>
  <c r="C7" i="21"/>
  <c r="B7" i="21" s="1"/>
  <c r="C6" i="21"/>
  <c r="C5" i="21"/>
  <c r="B10" i="19"/>
  <c r="B15" i="12" l="1"/>
  <c r="D25" i="16"/>
  <c r="B17" i="12"/>
  <c r="B9" i="21"/>
  <c r="B11" i="21"/>
  <c r="B12" i="21"/>
  <c r="D13" i="21"/>
  <c r="B6" i="21"/>
  <c r="B10" i="21"/>
  <c r="B5" i="21"/>
  <c r="C13" i="21"/>
  <c r="B13" i="21" l="1"/>
  <c r="D8" i="16" s="1"/>
  <c r="B50" i="20"/>
  <c r="B49" i="20"/>
  <c r="B48" i="20"/>
  <c r="B47" i="20"/>
  <c r="B44" i="20"/>
  <c r="B43" i="20"/>
  <c r="B42" i="20"/>
  <c r="B41" i="20"/>
  <c r="B38" i="20"/>
  <c r="B37" i="20"/>
  <c r="B36" i="20"/>
  <c r="B35" i="20"/>
  <c r="B28" i="20"/>
  <c r="B27" i="20"/>
  <c r="B26" i="20"/>
  <c r="B25" i="20"/>
  <c r="B24" i="20"/>
  <c r="B21" i="20"/>
  <c r="B22" i="20"/>
  <c r="B14" i="20"/>
  <c r="B13" i="20"/>
  <c r="B12" i="20"/>
  <c r="B11" i="20"/>
  <c r="B10" i="20"/>
  <c r="B9" i="20"/>
  <c r="B116" i="19"/>
  <c r="B115" i="19"/>
  <c r="B114" i="19"/>
  <c r="B113" i="19"/>
  <c r="B112" i="19"/>
  <c r="B111" i="19"/>
  <c r="B110" i="19"/>
  <c r="B109" i="19"/>
  <c r="B107" i="19"/>
  <c r="B104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B89" i="19"/>
  <c r="B84" i="19"/>
  <c r="B70" i="19"/>
  <c r="B69" i="19"/>
  <c r="B68" i="19"/>
  <c r="B62" i="19"/>
  <c r="B61" i="19"/>
  <c r="B60" i="19"/>
  <c r="B59" i="19"/>
  <c r="B57" i="19"/>
  <c r="B54" i="19"/>
  <c r="B53" i="19"/>
  <c r="B52" i="19"/>
  <c r="B51" i="19"/>
  <c r="B50" i="19"/>
  <c r="B49" i="19"/>
  <c r="B46" i="19"/>
  <c r="B45" i="19"/>
  <c r="B44" i="19"/>
  <c r="B43" i="19"/>
  <c r="B40" i="19"/>
  <c r="B39" i="19"/>
  <c r="B38" i="19"/>
  <c r="B37" i="19"/>
  <c r="B34" i="19"/>
  <c r="B33" i="19"/>
  <c r="B32" i="19"/>
  <c r="B31" i="19"/>
  <c r="B28" i="19"/>
  <c r="B27" i="19"/>
  <c r="B26" i="19"/>
  <c r="B25" i="19"/>
  <c r="B24" i="19"/>
  <c r="B21" i="19"/>
  <c r="B20" i="19"/>
  <c r="B19" i="19"/>
  <c r="B18" i="19"/>
  <c r="B17" i="19"/>
  <c r="B14" i="19"/>
  <c r="B13" i="19"/>
  <c r="B12" i="19"/>
  <c r="B11" i="19"/>
  <c r="B141" i="18"/>
  <c r="B140" i="18"/>
  <c r="B139" i="18"/>
  <c r="B138" i="18"/>
  <c r="B137" i="18"/>
  <c r="B134" i="18"/>
  <c r="B133" i="18"/>
  <c r="B132" i="18"/>
  <c r="B131" i="18"/>
  <c r="B130" i="18"/>
  <c r="B129" i="18"/>
  <c r="B128" i="18"/>
  <c r="B127" i="18"/>
  <c r="B126" i="18"/>
  <c r="B123" i="18"/>
  <c r="B122" i="18"/>
  <c r="B121" i="18"/>
  <c r="B120" i="18"/>
  <c r="B119" i="18"/>
  <c r="B118" i="18"/>
  <c r="B117" i="18"/>
  <c r="B116" i="18"/>
  <c r="B115" i="18"/>
  <c r="B114" i="18"/>
  <c r="B113" i="18"/>
  <c r="B110" i="18"/>
  <c r="B109" i="18"/>
  <c r="B108" i="18"/>
  <c r="B107" i="18"/>
  <c r="B104" i="18"/>
  <c r="B103" i="18"/>
  <c r="B102" i="18"/>
  <c r="B101" i="18"/>
  <c r="B100" i="18"/>
  <c r="B99" i="18"/>
  <c r="B96" i="18"/>
  <c r="B95" i="18"/>
  <c r="B94" i="18"/>
  <c r="B93" i="18"/>
  <c r="B92" i="18"/>
  <c r="B91" i="18"/>
  <c r="B88" i="18"/>
  <c r="B87" i="18"/>
  <c r="B86" i="18"/>
  <c r="B85" i="18"/>
  <c r="B82" i="18"/>
  <c r="B81" i="18"/>
  <c r="B80" i="18"/>
  <c r="B79" i="18"/>
  <c r="B78" i="18"/>
  <c r="B77" i="18"/>
  <c r="B76" i="18"/>
  <c r="B75" i="18"/>
  <c r="B74" i="18"/>
  <c r="B70" i="18"/>
  <c r="B69" i="18"/>
  <c r="B68" i="18"/>
  <c r="B61" i="18"/>
  <c r="B60" i="18"/>
  <c r="B59" i="18"/>
  <c r="B56" i="18"/>
  <c r="B55" i="18"/>
  <c r="B54" i="18"/>
  <c r="B53" i="18"/>
  <c r="B52" i="18"/>
  <c r="B51" i="18"/>
  <c r="B50" i="18"/>
  <c r="B49" i="18"/>
  <c r="B48" i="18"/>
  <c r="B45" i="18"/>
  <c r="B44" i="18"/>
  <c r="B43" i="18"/>
  <c r="B42" i="18"/>
  <c r="B41" i="18"/>
  <c r="B40" i="18"/>
  <c r="B37" i="18"/>
  <c r="B36" i="18"/>
  <c r="B35" i="18"/>
  <c r="B34" i="18"/>
  <c r="B31" i="18"/>
  <c r="B30" i="18"/>
  <c r="B29" i="18"/>
  <c r="B28" i="18"/>
  <c r="B25" i="18"/>
  <c r="B24" i="18"/>
  <c r="B22" i="18"/>
  <c r="B21" i="18"/>
  <c r="D51" i="20"/>
  <c r="C51" i="20"/>
  <c r="B51" i="20"/>
  <c r="D45" i="20"/>
  <c r="C45" i="20"/>
  <c r="D39" i="20"/>
  <c r="C39" i="20"/>
  <c r="D29" i="20"/>
  <c r="C29" i="20"/>
  <c r="D22" i="20"/>
  <c r="C22" i="20"/>
  <c r="D16" i="20"/>
  <c r="C16" i="20"/>
  <c r="C35" i="19"/>
  <c r="D35" i="19"/>
  <c r="C22" i="19"/>
  <c r="D22" i="19"/>
  <c r="D117" i="19"/>
  <c r="C117" i="19"/>
  <c r="D105" i="19"/>
  <c r="C105" i="19"/>
  <c r="D87" i="19"/>
  <c r="C87" i="19"/>
  <c r="D71" i="19"/>
  <c r="C71" i="19"/>
  <c r="D66" i="19"/>
  <c r="C66" i="19"/>
  <c r="D55" i="19"/>
  <c r="C55" i="19"/>
  <c r="D47" i="19"/>
  <c r="C47" i="19"/>
  <c r="D41" i="19"/>
  <c r="C41" i="19"/>
  <c r="D29" i="19"/>
  <c r="C29" i="19"/>
  <c r="D15" i="19"/>
  <c r="C15" i="19"/>
  <c r="D142" i="18"/>
  <c r="C142" i="18"/>
  <c r="D72" i="19" l="1"/>
  <c r="F15" i="15" s="1"/>
  <c r="B15" i="19"/>
  <c r="B45" i="20"/>
  <c r="C72" i="19"/>
  <c r="E15" i="15" s="1"/>
  <c r="B87" i="19"/>
  <c r="B66" i="19"/>
  <c r="B105" i="19"/>
  <c r="B29" i="19"/>
  <c r="B71" i="19"/>
  <c r="B41" i="19"/>
  <c r="B55" i="19"/>
  <c r="B117" i="19"/>
  <c r="B22" i="19"/>
  <c r="B39" i="20"/>
  <c r="B29" i="20"/>
  <c r="B16" i="20"/>
  <c r="D118" i="19"/>
  <c r="F16" i="15" s="1"/>
  <c r="C118" i="19"/>
  <c r="E16" i="15" s="1"/>
  <c r="B47" i="19"/>
  <c r="B35" i="19"/>
  <c r="B142" i="18"/>
  <c r="D30" i="20"/>
  <c r="F20" i="15" s="1"/>
  <c r="C30" i="20"/>
  <c r="E20" i="15" s="1"/>
  <c r="C52" i="20"/>
  <c r="E21" i="15" s="1"/>
  <c r="D52" i="20"/>
  <c r="F21" i="15" s="1"/>
  <c r="D62" i="18"/>
  <c r="C62" i="18"/>
  <c r="B62" i="18"/>
  <c r="D57" i="18"/>
  <c r="C57" i="18"/>
  <c r="B57" i="18"/>
  <c r="D46" i="18"/>
  <c r="C46" i="18"/>
  <c r="B46" i="18"/>
  <c r="D38" i="18"/>
  <c r="C38" i="18"/>
  <c r="B38" i="18"/>
  <c r="B32" i="18"/>
  <c r="D135" i="18"/>
  <c r="C135" i="18"/>
  <c r="B135" i="18"/>
  <c r="D124" i="18"/>
  <c r="C124" i="18"/>
  <c r="B124" i="18"/>
  <c r="D111" i="18"/>
  <c r="C111" i="18"/>
  <c r="B111" i="18"/>
  <c r="D105" i="18"/>
  <c r="C105" i="18"/>
  <c r="B105" i="18"/>
  <c r="D97" i="18"/>
  <c r="C97" i="18"/>
  <c r="B97" i="18"/>
  <c r="D89" i="18"/>
  <c r="C89" i="18"/>
  <c r="B89" i="18"/>
  <c r="D83" i="18"/>
  <c r="C83" i="18"/>
  <c r="B83" i="18"/>
  <c r="D71" i="18"/>
  <c r="C71" i="18"/>
  <c r="B71" i="18"/>
  <c r="D26" i="18"/>
  <c r="C26" i="18"/>
  <c r="B26" i="18"/>
  <c r="D19" i="18"/>
  <c r="C19" i="18"/>
  <c r="B19" i="18"/>
  <c r="D13" i="18"/>
  <c r="C13" i="18"/>
  <c r="B13" i="18"/>
  <c r="C15" i="17"/>
  <c r="D15" i="17"/>
  <c r="B15" i="17"/>
  <c r="B52" i="20" l="1"/>
  <c r="D16" i="15"/>
  <c r="D15" i="15"/>
  <c r="B72" i="19"/>
  <c r="B118" i="19"/>
  <c r="F22" i="15"/>
  <c r="D21" i="15"/>
  <c r="E22" i="15"/>
  <c r="B30" i="20"/>
  <c r="D20" i="15"/>
  <c r="F17" i="15"/>
  <c r="E17" i="15"/>
  <c r="D143" i="18"/>
  <c r="F11" i="15" s="1"/>
  <c r="C143" i="18"/>
  <c r="E11" i="15" s="1"/>
  <c r="D11" i="15" s="1"/>
  <c r="B143" i="18"/>
  <c r="D63" i="18"/>
  <c r="F10" i="15" s="1"/>
  <c r="B63" i="18"/>
  <c r="C63" i="18"/>
  <c r="E10" i="15" s="1"/>
  <c r="D10" i="15" l="1"/>
  <c r="D12" i="15" s="1"/>
  <c r="D22" i="15"/>
  <c r="D17" i="15"/>
  <c r="F12" i="15"/>
  <c r="E12" i="15"/>
  <c r="B73" i="17" l="1"/>
  <c r="B86" i="17"/>
  <c r="B80" i="17"/>
  <c r="D86" i="17"/>
  <c r="C86" i="17"/>
  <c r="D80" i="17"/>
  <c r="C80" i="17"/>
  <c r="D73" i="17"/>
  <c r="C73" i="17"/>
  <c r="D66" i="17"/>
  <c r="C66" i="17"/>
  <c r="B66" i="17"/>
  <c r="D61" i="17"/>
  <c r="C61" i="17"/>
  <c r="B61" i="17"/>
  <c r="D53" i="17"/>
  <c r="C53" i="17"/>
  <c r="B53" i="17"/>
  <c r="B47" i="17"/>
  <c r="D47" i="17"/>
  <c r="C47" i="17"/>
  <c r="D38" i="17" l="1"/>
  <c r="D87" i="17" s="1"/>
  <c r="F6" i="15" s="1"/>
  <c r="C38" i="17"/>
  <c r="C87" i="17" s="1"/>
  <c r="E6" i="15" s="1"/>
  <c r="B38" i="17"/>
  <c r="B87" i="17" s="1"/>
  <c r="D26" i="17"/>
  <c r="C26" i="17"/>
  <c r="B26" i="17"/>
  <c r="C20" i="17"/>
  <c r="D20" i="17"/>
  <c r="B20" i="17"/>
  <c r="D28" i="16" l="1"/>
  <c r="D34" i="16" s="1"/>
  <c r="D6" i="15"/>
  <c r="B27" i="17"/>
  <c r="C27" i="17"/>
  <c r="E5" i="15" s="1"/>
  <c r="D27" i="17"/>
  <c r="F5" i="15" s="1"/>
  <c r="F7" i="15" s="1"/>
  <c r="F25" i="15" s="1"/>
  <c r="D5" i="15" l="1"/>
  <c r="D7" i="15" s="1"/>
  <c r="D23" i="15" s="1"/>
  <c r="D24" i="15" s="1"/>
  <c r="D25" i="15" s="1"/>
  <c r="D5" i="16" s="1"/>
  <c r="D9" i="16" s="1"/>
  <c r="E7" i="15"/>
  <c r="E25" i="15" s="1"/>
  <c r="D6" i="16" l="1"/>
  <c r="D10" i="16" s="1"/>
  <c r="D11" i="16" s="1"/>
  <c r="D4" i="16" s="1"/>
  <c r="D15" i="16"/>
  <c r="D21" i="16" s="1"/>
  <c r="D26" i="16" s="1"/>
  <c r="D36" i="16" l="1"/>
  <c r="D39" i="16" s="1"/>
  <c r="D37" i="16"/>
  <c r="D40" i="16" s="1"/>
</calcChain>
</file>

<file path=xl/sharedStrings.xml><?xml version="1.0" encoding="utf-8"?>
<sst xmlns="http://schemas.openxmlformats.org/spreadsheetml/2006/main" count="504" uniqueCount="256">
  <si>
    <t>Catégorie de spectacle</t>
  </si>
  <si>
    <t>Musical</t>
  </si>
  <si>
    <t>Comédie musicale</t>
  </si>
  <si>
    <t>Dramatique (Théâtre)</t>
  </si>
  <si>
    <t>Humour</t>
  </si>
  <si>
    <t>Mime</t>
  </si>
  <si>
    <t>Magie</t>
  </si>
  <si>
    <t>Cirque</t>
  </si>
  <si>
    <t>Cirque aquatique</t>
  </si>
  <si>
    <t>Cirque sur glace</t>
  </si>
  <si>
    <t>Phase déposée</t>
  </si>
  <si>
    <t>IDENTIFICATION DU SPECTACLE</t>
  </si>
  <si>
    <t>TITRE DU PROJET :</t>
  </si>
  <si>
    <r>
      <t xml:space="preserve">Catégorie de spectacle </t>
    </r>
    <r>
      <rPr>
        <i/>
        <sz val="10"/>
        <color theme="0"/>
        <rFont val="Calibri"/>
        <family val="2"/>
        <scheme val="minor"/>
      </rPr>
      <t>(choisir)</t>
    </r>
    <r>
      <rPr>
        <b/>
        <sz val="11"/>
        <color theme="0"/>
        <rFont val="Calibri"/>
        <family val="2"/>
        <scheme val="minor"/>
      </rPr>
      <t xml:space="preserve"> : </t>
    </r>
  </si>
  <si>
    <r>
      <t>Phase du spectacle déposé</t>
    </r>
    <r>
      <rPr>
        <i/>
        <sz val="10"/>
        <color theme="0"/>
        <rFont val="Calibri"/>
        <family val="2"/>
        <scheme val="minor"/>
      </rPr>
      <t xml:space="preserve"> (choisir)</t>
    </r>
    <r>
      <rPr>
        <b/>
        <sz val="11"/>
        <color theme="0"/>
        <rFont val="Calibri"/>
        <family val="2"/>
        <scheme val="minor"/>
      </rPr>
      <t xml:space="preserve"> : </t>
    </r>
  </si>
  <si>
    <t xml:space="preserve">Date de première représentation publique (phase 1) : </t>
  </si>
  <si>
    <t>(aaaa-mm-jj)</t>
  </si>
  <si>
    <t xml:space="preserve">Date de fin de la phase 1 : </t>
  </si>
  <si>
    <t xml:space="preserve">Date de fin de la phase 2 : </t>
  </si>
  <si>
    <t xml:space="preserve">Date de fin de la phase 3 : </t>
  </si>
  <si>
    <t>À compléter seulement si la demande concerne une phase 2 ou 3</t>
  </si>
  <si>
    <t xml:space="preserve">Crédit d'impôt reçu - phase 1 : </t>
  </si>
  <si>
    <t xml:space="preserve">Crédit d'impôt reçu - phase 2 : </t>
  </si>
  <si>
    <r>
      <t>Maximum du crédit d'impôt admissible par spectacle</t>
    </r>
    <r>
      <rPr>
        <sz val="10"/>
        <rFont val="Calibri"/>
        <family val="2"/>
        <scheme val="minor"/>
      </rPr>
      <t xml:space="preserve"> (phases 1 à 3)</t>
    </r>
  </si>
  <si>
    <t>Musical, Dramatique (théâtre), Magie, Cirque, Mime, Cirque aquatique, Cirque sur glace</t>
  </si>
  <si>
    <t>SOMMAIRE DU DÉTAIL DES COÛTS D'UN SPECTACLE</t>
  </si>
  <si>
    <t>PRÉPRODUCTION</t>
  </si>
  <si>
    <t>Total</t>
  </si>
  <si>
    <t>Québec</t>
  </si>
  <si>
    <t>Hors Québec</t>
  </si>
  <si>
    <t>Coûts autres que main-d'œuvre :</t>
  </si>
  <si>
    <t>Coûts de main-d'œuvre :</t>
  </si>
  <si>
    <t xml:space="preserve">Total des frais - préproduction : </t>
  </si>
  <si>
    <t>PRODUCTION</t>
  </si>
  <si>
    <t xml:space="preserve">Total des frais - production : </t>
  </si>
  <si>
    <t>EXPLOITATION</t>
  </si>
  <si>
    <t xml:space="preserve">Total des frais - exploitation : </t>
  </si>
  <si>
    <t xml:space="preserve">ADMINISTRATION </t>
  </si>
  <si>
    <t>Total des frais - administration :</t>
  </si>
  <si>
    <t>Total avant les honoraires de certification :</t>
  </si>
  <si>
    <t>Honoraires de certification*</t>
  </si>
  <si>
    <t xml:space="preserve">Total des frais de production : </t>
  </si>
  <si>
    <t>*Ce montant doit être versé à la SODEC au moment du dépôt de la demande de décision préalable</t>
  </si>
  <si>
    <t>GRILLE DE CALCUL AUTOMATISÉE DU CRÉDIT D'IMPÔT POUR UN 
SPECTACLE</t>
  </si>
  <si>
    <t>Admissibilité de la production</t>
  </si>
  <si>
    <t>Total des frais de production :</t>
  </si>
  <si>
    <t>Total des frais de production québécois :</t>
  </si>
  <si>
    <t>Cachets des personnes visées par la grille de pointage :</t>
  </si>
  <si>
    <t>Frais de production servant au calcul du % de coûts québécois :</t>
  </si>
  <si>
    <r>
      <t xml:space="preserve">Dépenses faites au Québec </t>
    </r>
    <r>
      <rPr>
        <b/>
        <sz val="11"/>
        <rFont val="Calibri"/>
        <family val="2"/>
        <scheme val="minor"/>
      </rPr>
      <t>moins</t>
    </r>
    <r>
      <rPr>
        <sz val="11"/>
        <rFont val="Calibri"/>
        <family val="2"/>
        <scheme val="minor"/>
      </rPr>
      <t xml:space="preserve"> cachets liés à la grille de pointage :</t>
    </r>
  </si>
  <si>
    <t>Pourcentage de coûts québécois :</t>
  </si>
  <si>
    <t>Estimation du crédit d'impôt</t>
  </si>
  <si>
    <t>Total des frais de PRODUCTION :</t>
  </si>
  <si>
    <t>Moins</t>
  </si>
  <si>
    <t xml:space="preserve">Aide gouvernementale : </t>
  </si>
  <si>
    <t>Aide non gouvernementale :</t>
  </si>
  <si>
    <t>Montants différés :</t>
  </si>
  <si>
    <t>Total des frais de production pour calcul du plafond :</t>
  </si>
  <si>
    <r>
      <t xml:space="preserve">Pourcentage admissible pour une phase 1 se </t>
    </r>
    <r>
      <rPr>
        <u/>
        <sz val="11"/>
        <rFont val="Calibri"/>
        <family val="2"/>
        <scheme val="minor"/>
      </rPr>
      <t>terminant avant le 11 mars 2020</t>
    </r>
    <r>
      <rPr>
        <sz val="11"/>
        <rFont val="Calibri"/>
        <family val="2"/>
        <scheme val="minor"/>
      </rPr>
      <t xml:space="preserve"> :</t>
    </r>
  </si>
  <si>
    <t>Plafond admissible - fin phase 1 avant 11 mars 2020 :</t>
  </si>
  <si>
    <t>Plafond admissible - fin phase 1 après 10 mars 2020 :</t>
  </si>
  <si>
    <r>
      <t xml:space="preserve">Total de la main d'œuvre admissible </t>
    </r>
    <r>
      <rPr>
        <sz val="11"/>
        <rFont val="Calibri"/>
        <family val="2"/>
        <scheme val="minor"/>
      </rPr>
      <t>:</t>
    </r>
  </si>
  <si>
    <t>Aide gouvernementale :</t>
  </si>
  <si>
    <t>Total de la main-d'œuvre admissible :</t>
  </si>
  <si>
    <t>Moindre du plafond ou de la main-d'œuvre admissible - fin phase 1 avant 11 mars 2020 :</t>
  </si>
  <si>
    <t>Moindre du plafond ou de la main-d'œuvre admissible - fin phase 1 après 10 mars 2020 :</t>
  </si>
  <si>
    <t>Taux de crédit d'impôt :</t>
  </si>
  <si>
    <t>ESTIMATION DU CRÉDIT D'IMPÔT - fin phase 1 avant 11 mars 2020</t>
  </si>
  <si>
    <t>ESTIMATION DU CRÉDIT D'IMPÔT - fin phase 1 après 10 mars 2020</t>
  </si>
  <si>
    <t>DÉTAILS DES COÛTS DE PRÉPRODUCTION</t>
  </si>
  <si>
    <t xml:space="preserve">Note : Pour les postes « Autres (précisez) : », veuillez entrer le type de dépense. </t>
  </si>
  <si>
    <t xml:space="preserve">COÛTS AUTRES QUE MAIN-D'ŒUVRE </t>
  </si>
  <si>
    <t>Acquisition des droits</t>
  </si>
  <si>
    <t xml:space="preserve">Licence de grands droits : </t>
  </si>
  <si>
    <t>Texte :</t>
  </si>
  <si>
    <t>Musique :</t>
  </si>
  <si>
    <t xml:space="preserve">Image de marque : </t>
  </si>
  <si>
    <t xml:space="preserve">Droits de synchronisation : </t>
  </si>
  <si>
    <t xml:space="preserve">Autres (précisez) : </t>
  </si>
  <si>
    <t>Sous-total - Acquisition des droits</t>
  </si>
  <si>
    <t>Auditions</t>
  </si>
  <si>
    <t xml:space="preserve">Communication : </t>
  </si>
  <si>
    <t xml:space="preserve">Location : </t>
  </si>
  <si>
    <t>Sous-total - Auditions</t>
  </si>
  <si>
    <t>Recherche et développement</t>
  </si>
  <si>
    <t xml:space="preserve">Achat : </t>
  </si>
  <si>
    <t xml:space="preserve">Archives : </t>
  </si>
  <si>
    <t>Sous-total - Recherche et développement</t>
  </si>
  <si>
    <t>TOTAL DES COÛTS AUTRES QUE MAIN-D'ŒUVRE :</t>
  </si>
  <si>
    <t xml:space="preserve">COÛTS DE MAIN-D'ŒUVRE </t>
  </si>
  <si>
    <t>Conception des textes</t>
  </si>
  <si>
    <t xml:space="preserve">Écriture : </t>
  </si>
  <si>
    <t xml:space="preserve">Correction : </t>
  </si>
  <si>
    <t xml:space="preserve">Conseiller : </t>
  </si>
  <si>
    <t xml:space="preserve">Traduction : </t>
  </si>
  <si>
    <t xml:space="preserve">Adaptation : </t>
  </si>
  <si>
    <t>Sous-total - Textes</t>
  </si>
  <si>
    <t>Musique</t>
  </si>
  <si>
    <t xml:space="preserve">Composition : </t>
  </si>
  <si>
    <t xml:space="preserve">Arrangement : </t>
  </si>
  <si>
    <t>Orchestration :</t>
  </si>
  <si>
    <t xml:space="preserve">Concepteur sonore : </t>
  </si>
  <si>
    <t xml:space="preserve">Copiste : </t>
  </si>
  <si>
    <t>Sous-total - Musique</t>
  </si>
  <si>
    <t>Mise en scène</t>
  </si>
  <si>
    <t xml:space="preserve">Metteur en scène : </t>
  </si>
  <si>
    <t xml:space="preserve">Assistant : </t>
  </si>
  <si>
    <t>Sous-total - Mise en scène</t>
  </si>
  <si>
    <t>Scénographie</t>
  </si>
  <si>
    <t xml:space="preserve">Scénographe : </t>
  </si>
  <si>
    <t xml:space="preserve">Décorateur : </t>
  </si>
  <si>
    <t xml:space="preserve">Accessoiriste : </t>
  </si>
  <si>
    <t>Sous-total - Scénographie</t>
  </si>
  <si>
    <t>Éclairage</t>
  </si>
  <si>
    <t xml:space="preserve">Concepteur : </t>
  </si>
  <si>
    <t>Sous-total - Éclairage</t>
  </si>
  <si>
    <t>Effets spéciaux</t>
  </si>
  <si>
    <t xml:space="preserve">Technicien : </t>
  </si>
  <si>
    <t xml:space="preserve">Conception vidéo : </t>
  </si>
  <si>
    <t>Sous-total - Effets spéciaux</t>
  </si>
  <si>
    <t>Costumes</t>
  </si>
  <si>
    <t xml:space="preserve">Dessinateur : </t>
  </si>
  <si>
    <t xml:space="preserve">Perruquier : </t>
  </si>
  <si>
    <t>Sous-total - Costumes</t>
  </si>
  <si>
    <t>Chorégaphie</t>
  </si>
  <si>
    <t xml:space="preserve">Chorégraphe : </t>
  </si>
  <si>
    <t>Sous-total - Chorégraphie</t>
  </si>
  <si>
    <t>TOTAL DES COÛTS DE MAIN-D'ŒUVRE :</t>
  </si>
  <si>
    <t>DÉTAILS DES COÛTS DE PRODUCTION</t>
  </si>
  <si>
    <t>Décors</t>
  </si>
  <si>
    <t xml:space="preserve">Fabrication : </t>
  </si>
  <si>
    <t>Sous-total - Décors</t>
  </si>
  <si>
    <t xml:space="preserve">Frais de studio : </t>
  </si>
  <si>
    <t>Accessoires et coffrage</t>
  </si>
  <si>
    <t>Sous-total - Accessoires et coffrage</t>
  </si>
  <si>
    <t>Salle de répétitions</t>
  </si>
  <si>
    <t xml:space="preserve">Prémontage : </t>
  </si>
  <si>
    <t>Frais de loge et de réunion :</t>
  </si>
  <si>
    <t>Sous-total - Salle de répétitions</t>
  </si>
  <si>
    <t>Équipements techniques</t>
  </si>
  <si>
    <t xml:space="preserve">Charges sociales : </t>
  </si>
  <si>
    <t>Sous-total - Équipements techniques</t>
  </si>
  <si>
    <t>Transport</t>
  </si>
  <si>
    <t xml:space="preserve">Équipement : </t>
  </si>
  <si>
    <t xml:space="preserve">Personnel : </t>
  </si>
  <si>
    <t xml:space="preserve">Hébergement : </t>
  </si>
  <si>
    <t xml:space="preserve">Stationnement : </t>
  </si>
  <si>
    <t xml:space="preserve">Taxi : </t>
  </si>
  <si>
    <t xml:space="preserve">Essence : </t>
  </si>
  <si>
    <t xml:space="preserve">Douane : </t>
  </si>
  <si>
    <t>Visa et carnet ATA :</t>
  </si>
  <si>
    <t>Sous-total - Transport</t>
  </si>
  <si>
    <t>Entreposage</t>
  </si>
  <si>
    <t xml:space="preserve">Gardiennage : </t>
  </si>
  <si>
    <t>Sous-total - Entreposage</t>
  </si>
  <si>
    <t>Textes</t>
  </si>
  <si>
    <t xml:space="preserve">Répétiteur : </t>
  </si>
  <si>
    <t>Distribution</t>
  </si>
  <si>
    <t xml:space="preserve">Artiste principal : </t>
  </si>
  <si>
    <t xml:space="preserve">Autres interprètes : </t>
  </si>
  <si>
    <t xml:space="preserve">Directeur musical : </t>
  </si>
  <si>
    <t xml:space="preserve">Musiciens : </t>
  </si>
  <si>
    <t xml:space="preserve">Choristes : </t>
  </si>
  <si>
    <t xml:space="preserve">Voix hors-champ : </t>
  </si>
  <si>
    <t xml:space="preserve">Danseurs : </t>
  </si>
  <si>
    <r>
      <t xml:space="preserve">Indemnité journalière </t>
    </r>
    <r>
      <rPr>
        <i/>
        <sz val="10"/>
        <rFont val="Calibri"/>
        <family val="2"/>
        <scheme val="minor"/>
      </rPr>
      <t>(per diem)</t>
    </r>
    <r>
      <rPr>
        <sz val="10"/>
        <rFont val="Calibri"/>
        <family val="2"/>
        <scheme val="minor"/>
      </rPr>
      <t xml:space="preserve"> : </t>
    </r>
  </si>
  <si>
    <t xml:space="preserve">Remises associations : </t>
  </si>
  <si>
    <t>Autres (précisez) :</t>
  </si>
  <si>
    <t>Sous-total - Distribution</t>
  </si>
  <si>
    <t xml:space="preserve">Recherche et développement : </t>
  </si>
  <si>
    <t xml:space="preserve">Construction : </t>
  </si>
  <si>
    <t>Costumes et perruques</t>
  </si>
  <si>
    <t>Habilleur, coiffeur, maquilleur :</t>
  </si>
  <si>
    <t>Sous-total - Costumes et perruques</t>
  </si>
  <si>
    <t xml:space="preserve">Chorégraphie </t>
  </si>
  <si>
    <t xml:space="preserve">Maître de ballet : </t>
  </si>
  <si>
    <t xml:space="preserve">Entraîneur : </t>
  </si>
  <si>
    <t xml:space="preserve">Projection vidéo : </t>
  </si>
  <si>
    <t>Équipe technique</t>
  </si>
  <si>
    <t xml:space="preserve">Directeur technique : </t>
  </si>
  <si>
    <t xml:space="preserve">Chef éclairagiste : </t>
  </si>
  <si>
    <t xml:space="preserve">Éclairagiste : </t>
  </si>
  <si>
    <t xml:space="preserve">Chef sonorisateur : </t>
  </si>
  <si>
    <t xml:space="preserve">Deuxième sonorisateur : </t>
  </si>
  <si>
    <t xml:space="preserve">Chef machiniste : </t>
  </si>
  <si>
    <t xml:space="preserve">Machiniste : </t>
  </si>
  <si>
    <t>Cintrier :</t>
  </si>
  <si>
    <t>Sous-total - Équipe technique</t>
  </si>
  <si>
    <t>Équipe de production</t>
  </si>
  <si>
    <t xml:space="preserve">Directeur de production : </t>
  </si>
  <si>
    <t>Directeur artistique :</t>
  </si>
  <si>
    <t xml:space="preserve">Régisseur : </t>
  </si>
  <si>
    <t xml:space="preserve">Chargé de projet : </t>
  </si>
  <si>
    <t xml:space="preserve">Coordonnateur : </t>
  </si>
  <si>
    <t>Sous-total - Équipe de production</t>
  </si>
  <si>
    <t>Logistique</t>
  </si>
  <si>
    <t xml:space="preserve">Adjoint : </t>
  </si>
  <si>
    <t xml:space="preserve">Coursier : </t>
  </si>
  <si>
    <t xml:space="preserve">Chauffeur : </t>
  </si>
  <si>
    <t>DÉTAILS DES COÛTS D'EXPLOITATION</t>
  </si>
  <si>
    <t>Droits de suite</t>
  </si>
  <si>
    <t xml:space="preserve">Texte : </t>
  </si>
  <si>
    <t xml:space="preserve">Musique : </t>
  </si>
  <si>
    <t>Sous-total - Droits de suite</t>
  </si>
  <si>
    <t xml:space="preserve">Location: </t>
  </si>
  <si>
    <t xml:space="preserve">Entretien : </t>
  </si>
  <si>
    <t>Entreposage :</t>
  </si>
  <si>
    <t xml:space="preserve">Remplacement : </t>
  </si>
  <si>
    <t xml:space="preserve">Matériel de son et d'éclairage : </t>
  </si>
  <si>
    <t xml:space="preserve">Chef électricien : </t>
  </si>
  <si>
    <t xml:space="preserve">Électricien : </t>
  </si>
  <si>
    <t xml:space="preserve">Habilleur, accessoiriste, coiffeur : </t>
  </si>
  <si>
    <r>
      <t>Indemnité journalière</t>
    </r>
    <r>
      <rPr>
        <i/>
        <sz val="10"/>
        <rFont val="Calibri"/>
        <family val="2"/>
        <scheme val="minor"/>
      </rPr>
      <t xml:space="preserve"> (per diem)</t>
    </r>
    <r>
      <rPr>
        <sz val="10"/>
        <rFont val="Calibri"/>
        <family val="2"/>
        <scheme val="minor"/>
      </rPr>
      <t xml:space="preserve"> : </t>
    </r>
  </si>
  <si>
    <t>Directeur de tournée :</t>
  </si>
  <si>
    <t xml:space="preserve">Agent tourneur : </t>
  </si>
  <si>
    <t>DÉTAILS DES COÛTS D'ADMINISTRATION</t>
  </si>
  <si>
    <t>Bureau</t>
  </si>
  <si>
    <t xml:space="preserve">Loyer : </t>
  </si>
  <si>
    <t xml:space="preserve">Assurance : </t>
  </si>
  <si>
    <t xml:space="preserve">Informatique : </t>
  </si>
  <si>
    <t xml:space="preserve">Frais légaux : </t>
  </si>
  <si>
    <t xml:space="preserve">Frais de banque : </t>
  </si>
  <si>
    <t xml:space="preserve">Charges corporatives : </t>
  </si>
  <si>
    <t>Sous-total - Bureau</t>
  </si>
  <si>
    <t>Équipements de bureau</t>
  </si>
  <si>
    <t>Sous-total - Équipements de bureau</t>
  </si>
  <si>
    <t>Fournitures de bureau</t>
  </si>
  <si>
    <t xml:space="preserve">Papeterie : </t>
  </si>
  <si>
    <t xml:space="preserve">Messagerie et poste : </t>
  </si>
  <si>
    <t xml:space="preserve">Télécommunication : </t>
  </si>
  <si>
    <t xml:space="preserve">Frais afférents : </t>
  </si>
  <si>
    <t>Sous-total - Fournitures de bureau</t>
  </si>
  <si>
    <t>Comptabilité</t>
  </si>
  <si>
    <t xml:space="preserve">Comptable de production : </t>
  </si>
  <si>
    <t xml:space="preserve">Teneur de livre : </t>
  </si>
  <si>
    <t>Sous-total - Comptabilité</t>
  </si>
  <si>
    <t>Secrétariat</t>
  </si>
  <si>
    <t xml:space="preserve">Secrétaire de production : </t>
  </si>
  <si>
    <t xml:space="preserve">Réceptionniste : </t>
  </si>
  <si>
    <t>Sous-total - Secrétariat</t>
  </si>
  <si>
    <t>Administration générale</t>
  </si>
  <si>
    <t xml:space="preserve">Administrateur : </t>
  </si>
  <si>
    <t xml:space="preserve">Adjoint administratif : </t>
  </si>
  <si>
    <t xml:space="preserve">Producteur : </t>
  </si>
  <si>
    <t>CACHETS DES PERSONNES CLÉS</t>
  </si>
  <si>
    <t>Auteur</t>
  </si>
  <si>
    <t>Compositeur</t>
  </si>
  <si>
    <t>Arrangeur</t>
  </si>
  <si>
    <t>Directeur artistique (metteur en scène)</t>
  </si>
  <si>
    <t>Concepteur d'éclairage</t>
  </si>
  <si>
    <t>Sonorisateur</t>
  </si>
  <si>
    <t>Directeur musical</t>
  </si>
  <si>
    <t>Artiste principal</t>
  </si>
  <si>
    <t>TOTAL DES CACHETS</t>
  </si>
  <si>
    <r>
      <t xml:space="preserve">Pourcentage admissible pour une phase 1 se </t>
    </r>
    <r>
      <rPr>
        <u/>
        <sz val="11"/>
        <rFont val="Calibri"/>
        <family val="2"/>
        <scheme val="minor"/>
      </rPr>
      <t>terminant après le 10 mars 2020</t>
    </r>
    <r>
      <rPr>
        <sz val="11"/>
        <rFont val="Calibri"/>
        <family val="2"/>
        <scheme val="minor"/>
      </rPr>
      <t xml:space="preserve"> :</t>
    </r>
  </si>
  <si>
    <t>Dernière mise à jour : 19 mars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</si>
</sst>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yyyy/mm/dd;@"/>
    <numFmt numFmtId="165" formatCode="[$-F800]dddd\,\ mmmm\ dd\,\ yyyy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0" applyFont="1"/>
    <xf numFmtId="0" fontId="10" fillId="0" borderId="0" xfId="2" applyFont="1" applyProtection="1">
      <protection hidden="1"/>
    </xf>
    <xf numFmtId="44" fontId="10" fillId="0" borderId="0" xfId="3" applyFont="1" applyProtection="1"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10" xfId="2" applyFont="1" applyBorder="1" applyProtection="1">
      <protection hidden="1"/>
    </xf>
    <xf numFmtId="0" fontId="11" fillId="0" borderId="0" xfId="2" applyFont="1" applyProtection="1">
      <protection hidden="1"/>
    </xf>
    <xf numFmtId="44" fontId="11" fillId="0" borderId="0" xfId="3" applyFont="1" applyFill="1" applyBorder="1" applyProtection="1">
      <protection hidden="1"/>
    </xf>
    <xf numFmtId="44" fontId="11" fillId="0" borderId="1" xfId="3" applyFont="1" applyFill="1" applyBorder="1" applyProtection="1">
      <protection hidden="1"/>
    </xf>
    <xf numFmtId="0" fontId="11" fillId="2" borderId="10" xfId="2" applyFont="1" applyFill="1" applyBorder="1" applyProtection="1">
      <protection hidden="1"/>
    </xf>
    <xf numFmtId="44" fontId="11" fillId="2" borderId="0" xfId="3" applyFont="1" applyFill="1" applyBorder="1" applyAlignment="1" applyProtection="1">
      <alignment horizontal="center" vertical="center"/>
      <protection hidden="1"/>
    </xf>
    <xf numFmtId="44" fontId="11" fillId="2" borderId="1" xfId="3" applyFont="1" applyFill="1" applyBorder="1" applyAlignment="1" applyProtection="1">
      <alignment horizontal="center" vertical="center"/>
      <protection hidden="1"/>
    </xf>
    <xf numFmtId="44" fontId="10" fillId="0" borderId="3" xfId="3" applyFont="1" applyBorder="1" applyProtection="1">
      <protection hidden="1"/>
    </xf>
    <xf numFmtId="44" fontId="10" fillId="0" borderId="5" xfId="3" applyFont="1" applyBorder="1" applyProtection="1">
      <protection hidden="1"/>
    </xf>
    <xf numFmtId="0" fontId="11" fillId="0" borderId="1" xfId="2" applyFont="1" applyBorder="1" applyProtection="1">
      <protection hidden="1"/>
    </xf>
    <xf numFmtId="44" fontId="11" fillId="0" borderId="3" xfId="3" applyFont="1" applyFill="1" applyBorder="1" applyProtection="1">
      <protection hidden="1"/>
    </xf>
    <xf numFmtId="44" fontId="11" fillId="4" borderId="3" xfId="3" applyFont="1" applyFill="1" applyBorder="1" applyProtection="1">
      <protection hidden="1"/>
    </xf>
    <xf numFmtId="0" fontId="11" fillId="0" borderId="13" xfId="2" applyFont="1" applyBorder="1" applyProtection="1">
      <protection hidden="1"/>
    </xf>
    <xf numFmtId="0" fontId="11" fillId="0" borderId="2" xfId="2" applyFont="1" applyBorder="1" applyProtection="1">
      <protection hidden="1"/>
    </xf>
    <xf numFmtId="0" fontId="10" fillId="0" borderId="2" xfId="2" applyFont="1" applyBorder="1" applyProtection="1">
      <protection hidden="1"/>
    </xf>
    <xf numFmtId="44" fontId="10" fillId="0" borderId="2" xfId="3" applyFont="1" applyFill="1" applyBorder="1" applyProtection="1">
      <protection hidden="1"/>
    </xf>
    <xf numFmtId="44" fontId="10" fillId="0" borderId="14" xfId="3" applyFont="1" applyFill="1" applyBorder="1" applyProtection="1">
      <protection hidden="1"/>
    </xf>
    <xf numFmtId="0" fontId="11" fillId="2" borderId="0" xfId="2" applyFont="1" applyFill="1" applyProtection="1">
      <protection hidden="1"/>
    </xf>
    <xf numFmtId="0" fontId="13" fillId="0" borderId="0" xfId="2" applyFont="1" applyAlignment="1" applyProtection="1">
      <alignment vertical="center"/>
      <protection hidden="1"/>
    </xf>
    <xf numFmtId="0" fontId="12" fillId="0" borderId="0" xfId="2" applyFont="1" applyAlignment="1" applyProtection="1">
      <alignment vertical="center"/>
      <protection hidden="1"/>
    </xf>
    <xf numFmtId="0" fontId="10" fillId="0" borderId="10" xfId="2" applyFont="1" applyBorder="1" applyAlignment="1" applyProtection="1">
      <alignment vertical="center"/>
      <protection hidden="1"/>
    </xf>
    <xf numFmtId="0" fontId="10" fillId="0" borderId="0" xfId="2" applyFont="1" applyAlignment="1" applyProtection="1">
      <alignment vertical="center"/>
      <protection hidden="1"/>
    </xf>
    <xf numFmtId="44" fontId="10" fillId="0" borderId="14" xfId="2" applyNumberFormat="1" applyFont="1" applyBorder="1" applyAlignment="1" applyProtection="1">
      <alignment vertical="center"/>
      <protection hidden="1"/>
    </xf>
    <xf numFmtId="44" fontId="11" fillId="0" borderId="3" xfId="2" applyNumberFormat="1" applyFont="1" applyBorder="1" applyAlignment="1" applyProtection="1">
      <alignment horizontal="center" vertical="center"/>
      <protection hidden="1"/>
    </xf>
    <xf numFmtId="44" fontId="10" fillId="0" borderId="6" xfId="2" applyNumberFormat="1" applyFont="1" applyBorder="1" applyAlignment="1" applyProtection="1">
      <alignment vertical="center"/>
      <protection hidden="1"/>
    </xf>
    <xf numFmtId="0" fontId="12" fillId="0" borderId="0" xfId="2" quotePrefix="1" applyFont="1" applyAlignment="1" applyProtection="1">
      <alignment vertical="center"/>
      <protection hidden="1"/>
    </xf>
    <xf numFmtId="0" fontId="10" fillId="0" borderId="13" xfId="2" applyFont="1" applyBorder="1" applyAlignment="1" applyProtection="1">
      <alignment vertical="center"/>
      <protection hidden="1"/>
    </xf>
    <xf numFmtId="0" fontId="10" fillId="0" borderId="2" xfId="2" applyFont="1" applyBorder="1" applyAlignment="1" applyProtection="1">
      <alignment vertical="center"/>
      <protection hidden="1"/>
    </xf>
    <xf numFmtId="0" fontId="10" fillId="0" borderId="14" xfId="2" applyFont="1" applyBorder="1" applyAlignment="1" applyProtection="1">
      <alignment vertical="center"/>
      <protection hidden="1"/>
    </xf>
    <xf numFmtId="44" fontId="10" fillId="0" borderId="3" xfId="2" applyNumberFormat="1" applyFont="1" applyBorder="1" applyAlignment="1" applyProtection="1">
      <alignment vertical="center"/>
      <protection hidden="1"/>
    </xf>
    <xf numFmtId="0" fontId="10" fillId="0" borderId="1" xfId="2" applyFont="1" applyBorder="1" applyAlignment="1" applyProtection="1">
      <alignment vertical="center"/>
      <protection hidden="1"/>
    </xf>
    <xf numFmtId="44" fontId="12" fillId="0" borderId="0" xfId="2" applyNumberFormat="1" applyFont="1" applyAlignment="1" applyProtection="1">
      <alignment vertical="center"/>
      <protection hidden="1"/>
    </xf>
    <xf numFmtId="9" fontId="11" fillId="0" borderId="3" xfId="4" applyFont="1" applyBorder="1" applyAlignment="1" applyProtection="1">
      <alignment horizontal="center" vertical="center"/>
      <protection hidden="1"/>
    </xf>
    <xf numFmtId="10" fontId="10" fillId="0" borderId="1" xfId="4" applyNumberFormat="1" applyFont="1" applyBorder="1" applyAlignment="1" applyProtection="1">
      <alignment vertical="center"/>
      <protection hidden="1"/>
    </xf>
    <xf numFmtId="0" fontId="6" fillId="3" borderId="8" xfId="2" applyFont="1" applyFill="1" applyBorder="1" applyAlignment="1" applyProtection="1">
      <alignment vertical="center"/>
      <protection hidden="1"/>
    </xf>
    <xf numFmtId="0" fontId="2" fillId="0" borderId="0" xfId="2" applyAlignment="1" applyProtection="1">
      <alignment vertical="center"/>
      <protection hidden="1"/>
    </xf>
    <xf numFmtId="44" fontId="10" fillId="0" borderId="5" xfId="2" applyNumberFormat="1" applyFont="1" applyBorder="1" applyAlignment="1" applyProtection="1">
      <alignment vertical="center"/>
      <protection hidden="1"/>
    </xf>
    <xf numFmtId="44" fontId="10" fillId="0" borderId="4" xfId="2" applyNumberFormat="1" applyFont="1" applyBorder="1" applyAlignment="1" applyProtection="1">
      <alignment vertical="center"/>
      <protection hidden="1"/>
    </xf>
    <xf numFmtId="9" fontId="10" fillId="0" borderId="4" xfId="2" applyNumberFormat="1" applyFont="1" applyBorder="1" applyAlignment="1" applyProtection="1">
      <alignment vertical="center"/>
      <protection hidden="1"/>
    </xf>
    <xf numFmtId="44" fontId="1" fillId="5" borderId="4" xfId="2" applyNumberFormat="1" applyFont="1" applyFill="1" applyBorder="1" applyAlignment="1" applyProtection="1">
      <alignment vertical="center"/>
      <protection hidden="1"/>
    </xf>
    <xf numFmtId="44" fontId="1" fillId="5" borderId="3" xfId="2" applyNumberFormat="1" applyFont="1" applyFill="1" applyBorder="1" applyAlignment="1" applyProtection="1">
      <alignment vertical="center"/>
      <protection hidden="1"/>
    </xf>
    <xf numFmtId="44" fontId="4" fillId="3" borderId="3" xfId="2" applyNumberFormat="1" applyFont="1" applyFill="1" applyBorder="1" applyAlignment="1" applyProtection="1">
      <alignment vertical="center"/>
      <protection hidden="1"/>
    </xf>
    <xf numFmtId="44" fontId="12" fillId="0" borderId="0" xfId="1" applyFont="1" applyAlignment="1" applyProtection="1">
      <alignment vertical="center"/>
      <protection hidden="1"/>
    </xf>
    <xf numFmtId="0" fontId="12" fillId="0" borderId="0" xfId="1" quotePrefix="1" applyNumberFormat="1" applyFont="1" applyAlignment="1" applyProtection="1">
      <alignment vertical="center"/>
      <protection hidden="1"/>
    </xf>
    <xf numFmtId="44" fontId="15" fillId="2" borderId="17" xfId="1" applyFont="1" applyFill="1" applyBorder="1" applyAlignment="1" applyProtection="1">
      <alignment vertical="center" wrapText="1"/>
      <protection hidden="1"/>
    </xf>
    <xf numFmtId="8" fontId="16" fillId="0" borderId="0" xfId="0" applyNumberFormat="1" applyFont="1" applyAlignment="1" applyProtection="1">
      <alignment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164" fontId="16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7" fillId="0" borderId="0" xfId="2" applyFont="1" applyProtection="1">
      <protection hidden="1"/>
    </xf>
    <xf numFmtId="44" fontId="14" fillId="8" borderId="9" xfId="1" applyFont="1" applyFill="1" applyBorder="1" applyAlignment="1" applyProtection="1">
      <alignment horizontal="left" vertical="center"/>
      <protection hidden="1"/>
    </xf>
    <xf numFmtId="44" fontId="14" fillId="6" borderId="20" xfId="1" applyFont="1" applyFill="1" applyBorder="1" applyAlignment="1" applyProtection="1">
      <alignment vertical="center"/>
      <protection hidden="1"/>
    </xf>
    <xf numFmtId="44" fontId="14" fillId="0" borderId="3" xfId="1" applyFont="1" applyFill="1" applyBorder="1" applyAlignment="1" applyProtection="1">
      <alignment horizontal="center" vertical="center"/>
      <protection hidden="1"/>
    </xf>
    <xf numFmtId="0" fontId="9" fillId="0" borderId="1" xfId="2" applyFont="1" applyBorder="1" applyAlignment="1" applyProtection="1">
      <alignment vertical="center"/>
      <protection hidden="1"/>
    </xf>
    <xf numFmtId="44" fontId="14" fillId="8" borderId="20" xfId="1" applyFont="1" applyFill="1" applyBorder="1" applyAlignment="1" applyProtection="1">
      <alignment horizontal="left" vertical="center"/>
      <protection hidden="1"/>
    </xf>
    <xf numFmtId="44" fontId="14" fillId="0" borderId="19" xfId="1" applyFont="1" applyFill="1" applyBorder="1" applyAlignment="1" applyProtection="1">
      <alignment horizontal="center" vertical="center"/>
      <protection hidden="1"/>
    </xf>
    <xf numFmtId="44" fontId="14" fillId="0" borderId="17" xfId="1" applyFont="1" applyFill="1" applyBorder="1" applyAlignment="1" applyProtection="1">
      <alignment horizontal="center" vertical="center"/>
      <protection hidden="1"/>
    </xf>
    <xf numFmtId="44" fontId="14" fillId="8" borderId="16" xfId="1" applyFont="1" applyFill="1" applyBorder="1" applyAlignment="1" applyProtection="1">
      <alignment horizontal="left" vertical="center"/>
      <protection hidden="1"/>
    </xf>
    <xf numFmtId="44" fontId="14" fillId="8" borderId="21" xfId="1" applyFont="1" applyFill="1" applyBorder="1" applyAlignment="1" applyProtection="1">
      <alignment horizontal="left" vertical="center"/>
      <protection hidden="1"/>
    </xf>
    <xf numFmtId="49" fontId="14" fillId="0" borderId="11" xfId="0" applyNumberFormat="1" applyFont="1" applyBorder="1" applyAlignment="1" applyProtection="1">
      <alignment horizontal="left" vertical="center"/>
      <protection hidden="1"/>
    </xf>
    <xf numFmtId="49" fontId="14" fillId="8" borderId="22" xfId="0" applyNumberFormat="1" applyFont="1" applyFill="1" applyBorder="1" applyAlignment="1" applyProtection="1">
      <alignment horizontal="left" vertical="center"/>
      <protection hidden="1"/>
    </xf>
    <xf numFmtId="49" fontId="12" fillId="0" borderId="23" xfId="0" applyNumberFormat="1" applyFont="1" applyBorder="1" applyAlignment="1" applyProtection="1">
      <alignment horizontal="left" vertical="center"/>
      <protection locked="0"/>
    </xf>
    <xf numFmtId="49" fontId="14" fillId="6" borderId="11" xfId="0" applyNumberFormat="1" applyFont="1" applyFill="1" applyBorder="1" applyAlignment="1" applyProtection="1">
      <alignment vertical="center"/>
      <protection hidden="1"/>
    </xf>
    <xf numFmtId="49" fontId="14" fillId="8" borderId="23" xfId="0" applyNumberFormat="1" applyFont="1" applyFill="1" applyBorder="1" applyAlignment="1" applyProtection="1">
      <alignment horizontal="left" vertical="center"/>
      <protection hidden="1"/>
    </xf>
    <xf numFmtId="49" fontId="15" fillId="2" borderId="17" xfId="0" applyNumberFormat="1" applyFont="1" applyFill="1" applyBorder="1" applyAlignment="1" applyProtection="1">
      <alignment vertical="center"/>
      <protection hidden="1"/>
    </xf>
    <xf numFmtId="49" fontId="14" fillId="8" borderId="11" xfId="0" applyNumberFormat="1" applyFont="1" applyFill="1" applyBorder="1" applyAlignment="1" applyProtection="1">
      <alignment horizontal="left" vertical="center"/>
      <protection hidden="1"/>
    </xf>
    <xf numFmtId="49" fontId="14" fillId="0" borderId="10" xfId="0" applyNumberFormat="1" applyFont="1" applyBorder="1" applyAlignment="1" applyProtection="1">
      <alignment horizontal="left" vertical="center"/>
      <protection hidden="1"/>
    </xf>
    <xf numFmtId="0" fontId="12" fillId="0" borderId="3" xfId="0" applyFont="1" applyBorder="1" applyAlignment="1" applyProtection="1">
      <alignment vertical="center"/>
      <protection hidden="1"/>
    </xf>
    <xf numFmtId="44" fontId="12" fillId="0" borderId="3" xfId="1" applyFont="1" applyBorder="1" applyAlignment="1" applyProtection="1">
      <alignment vertical="center"/>
      <protection hidden="1"/>
    </xf>
    <xf numFmtId="0" fontId="4" fillId="3" borderId="10" xfId="2" applyFont="1" applyFill="1" applyBorder="1" applyAlignment="1" applyProtection="1">
      <alignment vertical="center"/>
      <protection hidden="1"/>
    </xf>
    <xf numFmtId="0" fontId="4" fillId="3" borderId="10" xfId="2" applyFont="1" applyFill="1" applyBorder="1" applyAlignment="1" applyProtection="1">
      <alignment vertical="center" wrapText="1"/>
      <protection hidden="1"/>
    </xf>
    <xf numFmtId="10" fontId="11" fillId="0" borderId="3" xfId="4" applyNumberFormat="1" applyFont="1" applyBorder="1" applyAlignment="1" applyProtection="1">
      <alignment horizontal="center" vertical="center"/>
      <protection hidden="1"/>
    </xf>
    <xf numFmtId="0" fontId="10" fillId="0" borderId="3" xfId="2" applyFont="1" applyBorder="1" applyAlignment="1" applyProtection="1">
      <alignment horizontal="center" vertical="center"/>
      <protection locked="0" hidden="1"/>
    </xf>
    <xf numFmtId="0" fontId="3" fillId="0" borderId="10" xfId="0" applyFont="1" applyBorder="1" applyProtection="1">
      <protection hidden="1"/>
    </xf>
    <xf numFmtId="44" fontId="3" fillId="0" borderId="0" xfId="1" applyFont="1" applyBorder="1" applyProtection="1">
      <protection hidden="1"/>
    </xf>
    <xf numFmtId="44" fontId="3" fillId="0" borderId="1" xfId="1" applyFont="1" applyBorder="1" applyProtection="1">
      <protection hidden="1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49" fontId="12" fillId="0" borderId="13" xfId="0" applyNumberFormat="1" applyFont="1" applyBorder="1" applyAlignment="1" applyProtection="1">
      <alignment horizontal="left" vertical="center"/>
      <protection hidden="1"/>
    </xf>
    <xf numFmtId="44" fontId="12" fillId="0" borderId="6" xfId="1" applyFont="1" applyBorder="1" applyAlignment="1" applyProtection="1">
      <alignment horizontal="left" vertical="center"/>
      <protection hidden="1"/>
    </xf>
    <xf numFmtId="49" fontId="12" fillId="0" borderId="18" xfId="0" applyNumberFormat="1" applyFont="1" applyBorder="1" applyAlignment="1" applyProtection="1">
      <alignment horizontal="left" vertical="center"/>
      <protection hidden="1"/>
    </xf>
    <xf numFmtId="44" fontId="12" fillId="0" borderId="9" xfId="1" applyFont="1" applyBorder="1" applyAlignment="1" applyProtection="1">
      <alignment horizontal="left" vertical="center"/>
      <protection hidden="1"/>
    </xf>
    <xf numFmtId="49" fontId="12" fillId="0" borderId="12" xfId="0" applyNumberFormat="1" applyFont="1" applyBorder="1" applyAlignment="1" applyProtection="1">
      <alignment horizontal="left" vertical="center"/>
      <protection hidden="1"/>
    </xf>
    <xf numFmtId="0" fontId="2" fillId="0" borderId="10" xfId="0" applyFont="1" applyBorder="1" applyProtection="1">
      <protection hidden="1"/>
    </xf>
    <xf numFmtId="44" fontId="2" fillId="0" borderId="0" xfId="1" applyFont="1" applyBorder="1" applyProtection="1">
      <protection hidden="1"/>
    </xf>
    <xf numFmtId="44" fontId="2" fillId="0" borderId="1" xfId="1" applyFont="1" applyBorder="1" applyProtection="1">
      <protection hidden="1"/>
    </xf>
    <xf numFmtId="44" fontId="3" fillId="0" borderId="0" xfId="1" applyFont="1" applyProtection="1">
      <protection hidden="1"/>
    </xf>
    <xf numFmtId="0" fontId="10" fillId="0" borderId="0" xfId="2" applyFont="1" applyAlignment="1" applyProtection="1">
      <alignment horizontal="center" vertical="center"/>
      <protection hidden="1"/>
    </xf>
    <xf numFmtId="164" fontId="10" fillId="0" borderId="0" xfId="2" applyNumberFormat="1" applyFont="1" applyAlignment="1" applyProtection="1">
      <alignment horizontal="center" vertical="center"/>
      <protection hidden="1"/>
    </xf>
    <xf numFmtId="8" fontId="20" fillId="0" borderId="0" xfId="0" applyNumberFormat="1" applyFont="1" applyAlignment="1" applyProtection="1">
      <alignment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164" fontId="20" fillId="0" borderId="0" xfId="0" applyNumberFormat="1" applyFont="1" applyAlignment="1" applyProtection="1">
      <alignment horizontal="center" vertical="center"/>
      <protection hidden="1"/>
    </xf>
    <xf numFmtId="49" fontId="11" fillId="2" borderId="10" xfId="2" applyNumberFormat="1" applyFont="1" applyFill="1" applyBorder="1" applyAlignment="1" applyProtection="1">
      <alignment vertical="center"/>
      <protection hidden="1"/>
    </xf>
    <xf numFmtId="0" fontId="21" fillId="0" borderId="0" xfId="0" applyFont="1" applyProtection="1">
      <protection hidden="1"/>
    </xf>
    <xf numFmtId="0" fontId="21" fillId="7" borderId="10" xfId="0" applyFont="1" applyFill="1" applyBorder="1" applyProtection="1">
      <protection hidden="1"/>
    </xf>
    <xf numFmtId="44" fontId="21" fillId="7" borderId="0" xfId="1" applyFont="1" applyFill="1" applyBorder="1" applyProtection="1">
      <protection hidden="1"/>
    </xf>
    <xf numFmtId="44" fontId="21" fillId="7" borderId="1" xfId="1" applyFont="1" applyFill="1" applyBorder="1" applyProtection="1">
      <protection hidden="1"/>
    </xf>
    <xf numFmtId="0" fontId="8" fillId="0" borderId="10" xfId="0" applyFont="1" applyBorder="1" applyProtection="1">
      <protection hidden="1"/>
    </xf>
    <xf numFmtId="0" fontId="10" fillId="0" borderId="0" xfId="0" applyFont="1" applyProtection="1">
      <protection hidden="1"/>
    </xf>
    <xf numFmtId="0" fontId="10" fillId="0" borderId="1" xfId="0" applyFont="1" applyBorder="1" applyProtection="1">
      <protection hidden="1"/>
    </xf>
    <xf numFmtId="0" fontId="10" fillId="0" borderId="10" xfId="0" applyFont="1" applyBorder="1" applyProtection="1">
      <protection hidden="1"/>
    </xf>
    <xf numFmtId="0" fontId="12" fillId="0" borderId="1" xfId="0" applyFont="1" applyBorder="1" applyAlignment="1" applyProtection="1">
      <alignment horizontal="left" vertical="center"/>
      <protection hidden="1"/>
    </xf>
    <xf numFmtId="15" fontId="10" fillId="0" borderId="0" xfId="0" applyNumberFormat="1" applyFont="1" applyProtection="1">
      <protection hidden="1"/>
    </xf>
    <xf numFmtId="0" fontId="10" fillId="0" borderId="13" xfId="0" applyFont="1" applyBorder="1" applyProtection="1">
      <protection hidden="1"/>
    </xf>
    <xf numFmtId="0" fontId="10" fillId="0" borderId="2" xfId="0" applyFont="1" applyBorder="1" applyProtection="1">
      <protection hidden="1"/>
    </xf>
    <xf numFmtId="0" fontId="10" fillId="0" borderId="14" xfId="0" applyFont="1" applyBorder="1" applyProtection="1">
      <protection hidden="1"/>
    </xf>
    <xf numFmtId="165" fontId="12" fillId="9" borderId="3" xfId="0" applyNumberFormat="1" applyFont="1" applyFill="1" applyBorder="1" applyAlignment="1" applyProtection="1">
      <alignment horizontal="center" vertical="center"/>
      <protection hidden="1"/>
    </xf>
    <xf numFmtId="44" fontId="12" fillId="9" borderId="3" xfId="1" applyFont="1" applyFill="1" applyBorder="1" applyAlignment="1" applyProtection="1">
      <alignment horizontal="center" vertical="center"/>
      <protection hidden="1"/>
    </xf>
    <xf numFmtId="0" fontId="23" fillId="11" borderId="10" xfId="2" applyFont="1" applyFill="1" applyBorder="1" applyAlignment="1" applyProtection="1">
      <alignment vertical="center" wrapText="1"/>
      <protection hidden="1"/>
    </xf>
    <xf numFmtId="0" fontId="17" fillId="11" borderId="10" xfId="2" applyFont="1" applyFill="1" applyBorder="1" applyAlignment="1" applyProtection="1">
      <alignment vertical="center"/>
      <protection hidden="1"/>
    </xf>
    <xf numFmtId="0" fontId="17" fillId="11" borderId="10" xfId="2" applyFont="1" applyFill="1" applyBorder="1" applyAlignment="1" applyProtection="1">
      <alignment vertical="center" wrapText="1"/>
      <protection hidden="1"/>
    </xf>
    <xf numFmtId="0" fontId="24" fillId="0" borderId="1" xfId="2" applyFont="1" applyBorder="1" applyAlignment="1" applyProtection="1">
      <alignment vertical="center"/>
      <protection hidden="1"/>
    </xf>
    <xf numFmtId="0" fontId="10" fillId="0" borderId="0" xfId="0" quotePrefix="1" applyFont="1" applyProtection="1">
      <protection hidden="1"/>
    </xf>
    <xf numFmtId="0" fontId="12" fillId="0" borderId="10" xfId="0" applyFont="1" applyBorder="1" applyProtection="1">
      <protection hidden="1"/>
    </xf>
    <xf numFmtId="0" fontId="12" fillId="0" borderId="0" xfId="0" applyFont="1" applyProtection="1">
      <protection hidden="1"/>
    </xf>
    <xf numFmtId="44" fontId="25" fillId="0" borderId="1" xfId="1" applyFont="1" applyFill="1" applyBorder="1" applyAlignment="1" applyProtection="1">
      <alignment horizontal="center" vertical="center"/>
      <protection hidden="1"/>
    </xf>
    <xf numFmtId="0" fontId="5" fillId="5" borderId="18" xfId="2" applyFont="1" applyFill="1" applyBorder="1" applyAlignment="1" applyProtection="1">
      <alignment vertical="center"/>
      <protection hidden="1"/>
    </xf>
    <xf numFmtId="0" fontId="5" fillId="5" borderId="15" xfId="2" applyFont="1" applyFill="1" applyBorder="1" applyAlignment="1" applyProtection="1">
      <alignment vertical="center"/>
      <protection hidden="1"/>
    </xf>
    <xf numFmtId="0" fontId="5" fillId="5" borderId="4" xfId="2" applyFont="1" applyFill="1" applyBorder="1" applyAlignment="1" applyProtection="1">
      <alignment vertical="center"/>
      <protection hidden="1"/>
    </xf>
    <xf numFmtId="165" fontId="10" fillId="0" borderId="3" xfId="0" applyNumberFormat="1" applyFont="1" applyBorder="1" applyAlignment="1" applyProtection="1">
      <alignment horizontal="center" vertical="center"/>
      <protection locked="0"/>
    </xf>
    <xf numFmtId="44" fontId="10" fillId="0" borderId="3" xfId="1" applyFont="1" applyFill="1" applyBorder="1" applyAlignment="1" applyProtection="1">
      <alignment horizontal="center" vertical="center"/>
      <protection locked="0"/>
    </xf>
    <xf numFmtId="44" fontId="10" fillId="0" borderId="3" xfId="2" applyNumberFormat="1" applyFont="1" applyBorder="1" applyAlignment="1" applyProtection="1">
      <alignment vertical="center"/>
      <protection locked="0"/>
    </xf>
    <xf numFmtId="44" fontId="10" fillId="0" borderId="4" xfId="2" applyNumberFormat="1" applyFont="1" applyBorder="1" applyAlignment="1" applyProtection="1">
      <alignment vertical="center"/>
      <protection locked="0"/>
    </xf>
    <xf numFmtId="44" fontId="12" fillId="0" borderId="6" xfId="1" applyFont="1" applyBorder="1" applyAlignment="1" applyProtection="1">
      <alignment horizontal="left" vertical="center"/>
      <protection locked="0"/>
    </xf>
    <xf numFmtId="44" fontId="12" fillId="0" borderId="3" xfId="1" applyFont="1" applyBorder="1" applyAlignment="1" applyProtection="1">
      <alignment horizontal="left" vertical="center"/>
      <protection locked="0"/>
    </xf>
    <xf numFmtId="44" fontId="12" fillId="0" borderId="9" xfId="1" applyFont="1" applyBorder="1" applyAlignment="1" applyProtection="1">
      <alignment horizontal="left" vertical="center"/>
      <protection locked="0"/>
    </xf>
    <xf numFmtId="44" fontId="12" fillId="0" borderId="20" xfId="1" applyFont="1" applyBorder="1" applyAlignment="1" applyProtection="1">
      <alignment horizontal="left" vertical="center"/>
      <protection locked="0"/>
    </xf>
    <xf numFmtId="44" fontId="12" fillId="0" borderId="5" xfId="1" applyFont="1" applyBorder="1" applyAlignment="1" applyProtection="1">
      <alignment horizontal="left" vertical="center"/>
      <protection locked="0"/>
    </xf>
    <xf numFmtId="0" fontId="11" fillId="0" borderId="18" xfId="2" applyFont="1" applyBorder="1" applyAlignment="1" applyProtection="1">
      <alignment horizontal="left" vertical="center" wrapText="1"/>
      <protection locked="0"/>
    </xf>
    <xf numFmtId="0" fontId="11" fillId="0" borderId="4" xfId="2" applyFont="1" applyBorder="1" applyAlignment="1" applyProtection="1">
      <alignment horizontal="left" vertical="center" wrapText="1"/>
      <protection locked="0"/>
    </xf>
    <xf numFmtId="0" fontId="7" fillId="3" borderId="12" xfId="2" applyFont="1" applyFill="1" applyBorder="1" applyAlignment="1" applyProtection="1">
      <alignment horizontal="center" vertical="center"/>
      <protection hidden="1"/>
    </xf>
    <xf numFmtId="0" fontId="7" fillId="3" borderId="7" xfId="2" applyFont="1" applyFill="1" applyBorder="1" applyAlignment="1" applyProtection="1">
      <alignment horizontal="center" vertical="center"/>
      <protection hidden="1"/>
    </xf>
    <xf numFmtId="0" fontId="7" fillId="3" borderId="8" xfId="2" applyFont="1" applyFill="1" applyBorder="1" applyAlignment="1" applyProtection="1">
      <alignment horizontal="center" vertical="center"/>
      <protection hidden="1"/>
    </xf>
    <xf numFmtId="0" fontId="10" fillId="7" borderId="10" xfId="0" applyFont="1" applyFill="1" applyBorder="1" applyAlignment="1" applyProtection="1">
      <alignment horizontal="left"/>
      <protection hidden="1"/>
    </xf>
    <xf numFmtId="0" fontId="10" fillId="7" borderId="0" xfId="0" applyFont="1" applyFill="1" applyAlignment="1" applyProtection="1">
      <alignment horizontal="left"/>
      <protection hidden="1"/>
    </xf>
    <xf numFmtId="0" fontId="10" fillId="7" borderId="1" xfId="0" applyFont="1" applyFill="1" applyBorder="1" applyAlignment="1" applyProtection="1">
      <alignment horizontal="left"/>
      <protection hidden="1"/>
    </xf>
    <xf numFmtId="0" fontId="10" fillId="10" borderId="10" xfId="0" applyFont="1" applyFill="1" applyBorder="1" applyAlignment="1" applyProtection="1">
      <alignment horizontal="left"/>
      <protection hidden="1"/>
    </xf>
    <xf numFmtId="0" fontId="10" fillId="10" borderId="0" xfId="0" applyFont="1" applyFill="1" applyAlignment="1" applyProtection="1">
      <alignment horizontal="left"/>
      <protection hidden="1"/>
    </xf>
    <xf numFmtId="0" fontId="10" fillId="10" borderId="1" xfId="0" applyFont="1" applyFill="1" applyBorder="1" applyAlignment="1" applyProtection="1">
      <alignment horizontal="left"/>
      <protection hidden="1"/>
    </xf>
    <xf numFmtId="0" fontId="11" fillId="0" borderId="10" xfId="2" applyFont="1" applyBorder="1" applyProtection="1">
      <protection hidden="1"/>
    </xf>
    <xf numFmtId="0" fontId="11" fillId="0" borderId="0" xfId="2" applyFont="1" applyProtection="1">
      <protection hidden="1"/>
    </xf>
    <xf numFmtId="0" fontId="11" fillId="0" borderId="1" xfId="2" applyFont="1" applyBorder="1" applyProtection="1">
      <protection hidden="1"/>
    </xf>
    <xf numFmtId="0" fontId="10" fillId="0" borderId="10" xfId="2" applyFont="1" applyBorder="1" applyProtection="1">
      <protection hidden="1"/>
    </xf>
    <xf numFmtId="0" fontId="10" fillId="0" borderId="0" xfId="2" applyFont="1" applyProtection="1">
      <protection hidden="1"/>
    </xf>
    <xf numFmtId="0" fontId="10" fillId="0" borderId="1" xfId="2" applyFont="1" applyBorder="1" applyProtection="1">
      <protection hidden="1"/>
    </xf>
    <xf numFmtId="0" fontId="12" fillId="0" borderId="0" xfId="2" applyFont="1" applyAlignment="1" applyProtection="1">
      <alignment horizontal="left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0" fontId="7" fillId="3" borderId="8" xfId="0" applyFont="1" applyFill="1" applyBorder="1" applyAlignment="1" applyProtection="1">
      <alignment horizontal="center" vertical="center" wrapText="1"/>
      <protection hidden="1"/>
    </xf>
    <xf numFmtId="0" fontId="4" fillId="3" borderId="18" xfId="2" applyFont="1" applyFill="1" applyBorder="1" applyAlignment="1" applyProtection="1">
      <alignment vertical="center"/>
      <protection hidden="1"/>
    </xf>
    <xf numFmtId="0" fontId="4" fillId="3" borderId="15" xfId="2" applyFont="1" applyFill="1" applyBorder="1" applyAlignment="1" applyProtection="1">
      <alignment vertical="center"/>
      <protection hidden="1"/>
    </xf>
    <xf numFmtId="0" fontId="4" fillId="3" borderId="4" xfId="2" applyFont="1" applyFill="1" applyBorder="1" applyAlignment="1" applyProtection="1">
      <alignment vertical="center"/>
      <protection hidden="1"/>
    </xf>
    <xf numFmtId="0" fontId="10" fillId="0" borderId="10" xfId="2" applyFont="1" applyBorder="1" applyAlignment="1" applyProtection="1">
      <alignment vertical="center"/>
      <protection hidden="1"/>
    </xf>
    <xf numFmtId="0" fontId="10" fillId="0" borderId="0" xfId="2" applyFont="1" applyAlignment="1" applyProtection="1">
      <alignment vertical="center"/>
      <protection hidden="1"/>
    </xf>
    <xf numFmtId="0" fontId="10" fillId="0" borderId="1" xfId="2" applyFont="1" applyBorder="1" applyAlignment="1" applyProtection="1">
      <alignment vertical="center"/>
      <protection hidden="1"/>
    </xf>
    <xf numFmtId="0" fontId="5" fillId="5" borderId="18" xfId="2" applyFont="1" applyFill="1" applyBorder="1" applyAlignment="1" applyProtection="1">
      <alignment vertical="center"/>
      <protection hidden="1"/>
    </xf>
    <xf numFmtId="0" fontId="5" fillId="5" borderId="15" xfId="2" applyFont="1" applyFill="1" applyBorder="1" applyAlignment="1" applyProtection="1">
      <alignment vertical="center"/>
      <protection hidden="1"/>
    </xf>
    <xf numFmtId="0" fontId="5" fillId="5" borderId="4" xfId="2" applyFont="1" applyFill="1" applyBorder="1" applyAlignment="1" applyProtection="1">
      <alignment vertical="center"/>
      <protection hidden="1"/>
    </xf>
    <xf numFmtId="0" fontId="11" fillId="0" borderId="10" xfId="2" applyFont="1" applyBorder="1" applyAlignment="1" applyProtection="1">
      <alignment vertical="center"/>
      <protection hidden="1"/>
    </xf>
    <xf numFmtId="0" fontId="11" fillId="0" borderId="0" xfId="2" applyFont="1" applyAlignment="1" applyProtection="1">
      <alignment vertical="center"/>
      <protection hidden="1"/>
    </xf>
    <xf numFmtId="0" fontId="11" fillId="0" borderId="1" xfId="2" applyFont="1" applyBorder="1" applyAlignment="1" applyProtection="1">
      <alignment vertical="center"/>
      <protection hidden="1"/>
    </xf>
    <xf numFmtId="0" fontId="7" fillId="3" borderId="12" xfId="2" applyFont="1" applyFill="1" applyBorder="1" applyAlignment="1" applyProtection="1">
      <alignment horizontal="center" vertical="center" wrapText="1"/>
      <protection hidden="1"/>
    </xf>
    <xf numFmtId="0" fontId="7" fillId="3" borderId="7" xfId="2" applyFont="1" applyFill="1" applyBorder="1" applyAlignment="1" applyProtection="1">
      <alignment horizontal="center" vertical="center" wrapText="1"/>
      <protection hidden="1"/>
    </xf>
    <xf numFmtId="0" fontId="7" fillId="3" borderId="8" xfId="2" applyFont="1" applyFill="1" applyBorder="1" applyAlignment="1" applyProtection="1">
      <alignment horizontal="center" vertical="center" wrapText="1"/>
      <protection hidden="1"/>
    </xf>
    <xf numFmtId="0" fontId="9" fillId="3" borderId="18" xfId="2" applyFont="1" applyFill="1" applyBorder="1" applyAlignment="1" applyProtection="1">
      <alignment vertical="center"/>
      <protection hidden="1"/>
    </xf>
    <xf numFmtId="0" fontId="9" fillId="3" borderId="15" xfId="2" applyFont="1" applyFill="1" applyBorder="1" applyAlignment="1" applyProtection="1">
      <alignment vertical="center"/>
      <protection hidden="1"/>
    </xf>
    <xf numFmtId="0" fontId="9" fillId="3" borderId="4" xfId="2" applyFont="1" applyFill="1" applyBorder="1" applyAlignment="1" applyProtection="1">
      <alignment vertical="center"/>
      <protection hidden="1"/>
    </xf>
    <xf numFmtId="0" fontId="10" fillId="0" borderId="12" xfId="2" applyFont="1" applyBorder="1" applyAlignment="1" applyProtection="1">
      <alignment vertical="center"/>
      <protection hidden="1"/>
    </xf>
    <xf numFmtId="0" fontId="10" fillId="0" borderId="7" xfId="2" applyFont="1" applyBorder="1" applyAlignment="1" applyProtection="1">
      <alignment vertical="center"/>
      <protection hidden="1"/>
    </xf>
    <xf numFmtId="0" fontId="10" fillId="0" borderId="8" xfId="2" applyFont="1" applyBorder="1" applyAlignment="1" applyProtection="1">
      <alignment vertical="center"/>
      <protection hidden="1"/>
    </xf>
    <xf numFmtId="0" fontId="10" fillId="0" borderId="13" xfId="2" applyFont="1" applyBorder="1" applyAlignment="1" applyProtection="1">
      <alignment vertical="center"/>
      <protection hidden="1"/>
    </xf>
    <xf numFmtId="0" fontId="10" fillId="0" borderId="2" xfId="2" applyFont="1" applyBorder="1" applyAlignment="1" applyProtection="1">
      <alignment vertical="center"/>
      <protection hidden="1"/>
    </xf>
    <xf numFmtId="0" fontId="10" fillId="0" borderId="14" xfId="2" applyFont="1" applyBorder="1" applyAlignment="1" applyProtection="1">
      <alignment vertical="center"/>
      <protection hidden="1"/>
    </xf>
    <xf numFmtId="0" fontId="9" fillId="3" borderId="12" xfId="2" applyFont="1" applyFill="1" applyBorder="1" applyAlignment="1" applyProtection="1">
      <alignment vertical="center"/>
      <protection hidden="1"/>
    </xf>
    <xf numFmtId="0" fontId="9" fillId="3" borderId="7" xfId="2" applyFont="1" applyFill="1" applyBorder="1" applyAlignment="1" applyProtection="1">
      <alignment vertical="center"/>
      <protection hidden="1"/>
    </xf>
    <xf numFmtId="49" fontId="15" fillId="6" borderId="10" xfId="0" applyNumberFormat="1" applyFont="1" applyFill="1" applyBorder="1" applyAlignment="1" applyProtection="1">
      <alignment horizontal="left" vertical="center"/>
      <protection hidden="1"/>
    </xf>
    <xf numFmtId="49" fontId="15" fillId="6" borderId="0" xfId="0" applyNumberFormat="1" applyFont="1" applyFill="1" applyAlignment="1" applyProtection="1">
      <alignment horizontal="left" vertical="center"/>
      <protection hidden="1"/>
    </xf>
    <xf numFmtId="49" fontId="15" fillId="6" borderId="1" xfId="0" applyNumberFormat="1" applyFont="1" applyFill="1" applyBorder="1" applyAlignment="1" applyProtection="1">
      <alignment horizontal="left" vertical="center"/>
      <protection hidden="1"/>
    </xf>
  </cellXfs>
  <cellStyles count="5">
    <cellStyle name="Monétaire" xfId="1" builtinId="4"/>
    <cellStyle name="Monétaire 2" xfId="3" xr:uid="{1869340B-0497-47A3-8776-A9333268CE4C}"/>
    <cellStyle name="Normal" xfId="0" builtinId="0"/>
    <cellStyle name="Normal 2 2" xfId="2" xr:uid="{4AA9659B-FAFC-41A1-8B8C-FDB1CB3AFA2E}"/>
    <cellStyle name="Pourcentage 2" xfId="4" xr:uid="{6A341A86-00AA-4927-979D-A4AE76641700}"/>
  </cellStyles>
  <dxfs count="0"/>
  <tableStyles count="0" defaultTableStyle="TableStyleMedium2" defaultPivotStyle="PivotStyleLight16"/>
  <colors>
    <mruColors>
      <color rgb="FF13AAED"/>
      <color rgb="FFF9B0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5C4AC-1C78-48D8-A21D-4A903F3E6BE6}">
  <dimension ref="A3:A17"/>
  <sheetViews>
    <sheetView workbookViewId="0">
      <selection activeCell="A5" sqref="A5"/>
    </sheetView>
  </sheetViews>
  <sheetFormatPr baseColWidth="10" defaultColWidth="11.44140625" defaultRowHeight="13.2" x14ac:dyDescent="0.25"/>
  <cols>
    <col min="1" max="1" width="19.6640625" bestFit="1" customWidth="1"/>
  </cols>
  <sheetData>
    <row r="3" spans="1:1" x14ac:dyDescent="0.25">
      <c r="A3" s="1" t="s">
        <v>0</v>
      </c>
    </row>
    <row r="4" spans="1:1" x14ac:dyDescent="0.25">
      <c r="A4" s="1" t="s">
        <v>1</v>
      </c>
    </row>
    <row r="5" spans="1:1" x14ac:dyDescent="0.25">
      <c r="A5" s="1" t="s">
        <v>2</v>
      </c>
    </row>
    <row r="6" spans="1:1" x14ac:dyDescent="0.25">
      <c r="A6" s="1" t="s">
        <v>3</v>
      </c>
    </row>
    <row r="7" spans="1:1" x14ac:dyDescent="0.25">
      <c r="A7" s="1" t="s">
        <v>4</v>
      </c>
    </row>
    <row r="8" spans="1:1" x14ac:dyDescent="0.25">
      <c r="A8" s="1" t="s">
        <v>5</v>
      </c>
    </row>
    <row r="9" spans="1:1" x14ac:dyDescent="0.25">
      <c r="A9" s="1" t="s">
        <v>6</v>
      </c>
    </row>
    <row r="10" spans="1:1" x14ac:dyDescent="0.25">
      <c r="A10" s="1" t="s">
        <v>7</v>
      </c>
    </row>
    <row r="11" spans="1:1" x14ac:dyDescent="0.25">
      <c r="A11" s="1" t="s">
        <v>8</v>
      </c>
    </row>
    <row r="12" spans="1:1" x14ac:dyDescent="0.25">
      <c r="A12" s="1" t="s">
        <v>9</v>
      </c>
    </row>
    <row r="14" spans="1:1" x14ac:dyDescent="0.25">
      <c r="A14" s="1" t="s">
        <v>10</v>
      </c>
    </row>
    <row r="15" spans="1:1" x14ac:dyDescent="0.25">
      <c r="A15">
        <v>1</v>
      </c>
    </row>
    <row r="16" spans="1:1" x14ac:dyDescent="0.25">
      <c r="A16">
        <v>2</v>
      </c>
    </row>
    <row r="17" spans="1:1" x14ac:dyDescent="0.25">
      <c r="A17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DEEE9-FF9A-4BBC-91DB-8F06571F06D5}">
  <dimension ref="A2:P32"/>
  <sheetViews>
    <sheetView showGridLines="0" tabSelected="1" workbookViewId="0">
      <selection activeCell="B5" sqref="B5:C5"/>
    </sheetView>
  </sheetViews>
  <sheetFormatPr baseColWidth="10" defaultColWidth="11.44140625" defaultRowHeight="14.4" x14ac:dyDescent="0.3"/>
  <cols>
    <col min="1" max="1" width="41.77734375" style="103" customWidth="1"/>
    <col min="2" max="2" width="28.109375" style="103" customWidth="1"/>
    <col min="3" max="3" width="10.77734375" style="103" bestFit="1" customWidth="1"/>
    <col min="4" max="4" width="11.44140625" style="103"/>
    <col min="5" max="5" width="14.33203125" style="103" bestFit="1" customWidth="1"/>
    <col min="6" max="6" width="11.44140625" style="103"/>
    <col min="7" max="7" width="13.33203125" style="103" bestFit="1" customWidth="1"/>
    <col min="8" max="16384" width="11.44140625" style="103"/>
  </cols>
  <sheetData>
    <row r="2" spans="1:16" s="4" customFormat="1" ht="26.4" customHeight="1" x14ac:dyDescent="0.25">
      <c r="A2" s="135" t="s">
        <v>11</v>
      </c>
      <c r="B2" s="136"/>
      <c r="C2" s="137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  <c r="O2" s="96"/>
      <c r="P2" s="95"/>
    </row>
    <row r="3" spans="1:16" ht="12.6" customHeight="1" x14ac:dyDescent="0.3">
      <c r="A3" s="102" t="s">
        <v>255</v>
      </c>
      <c r="C3" s="104"/>
    </row>
    <row r="4" spans="1:16" x14ac:dyDescent="0.3">
      <c r="A4" s="105"/>
      <c r="C4" s="104"/>
    </row>
    <row r="5" spans="1:16" s="26" customFormat="1" ht="20.7" customHeight="1" x14ac:dyDescent="0.25">
      <c r="A5" s="97" t="s">
        <v>12</v>
      </c>
      <c r="B5" s="133"/>
      <c r="C5" s="134"/>
      <c r="D5" s="94"/>
      <c r="E5" s="94"/>
      <c r="F5" s="94"/>
      <c r="N5" s="92"/>
      <c r="O5" s="93"/>
      <c r="P5" s="92"/>
    </row>
    <row r="6" spans="1:16" x14ac:dyDescent="0.3">
      <c r="A6" s="105"/>
      <c r="C6" s="104"/>
    </row>
    <row r="7" spans="1:16" x14ac:dyDescent="0.3">
      <c r="A7" s="74" t="s">
        <v>13</v>
      </c>
      <c r="B7" s="77"/>
      <c r="C7" s="58"/>
    </row>
    <row r="8" spans="1:16" x14ac:dyDescent="0.3">
      <c r="A8" s="105"/>
      <c r="C8" s="104"/>
    </row>
    <row r="9" spans="1:16" x14ac:dyDescent="0.3">
      <c r="A9" s="74" t="s">
        <v>14</v>
      </c>
      <c r="B9" s="77"/>
      <c r="C9" s="58"/>
    </row>
    <row r="10" spans="1:16" x14ac:dyDescent="0.3">
      <c r="A10" s="105"/>
      <c r="C10" s="104"/>
    </row>
    <row r="11" spans="1:16" ht="28.8" x14ac:dyDescent="0.3">
      <c r="A11" s="75" t="s">
        <v>15</v>
      </c>
      <c r="B11" s="124"/>
      <c r="C11" s="106" t="s">
        <v>16</v>
      </c>
    </row>
    <row r="12" spans="1:16" x14ac:dyDescent="0.3">
      <c r="A12" s="105"/>
      <c r="C12" s="104"/>
    </row>
    <row r="13" spans="1:16" x14ac:dyDescent="0.3">
      <c r="A13" s="113" t="s">
        <v>17</v>
      </c>
      <c r="B13" s="111" t="str">
        <f>IF(B9&gt;=1,EDATE(B11,12)-1, "-")</f>
        <v>-</v>
      </c>
      <c r="C13" s="104"/>
      <c r="E13" s="107"/>
    </row>
    <row r="14" spans="1:16" ht="6.6" customHeight="1" x14ac:dyDescent="0.3">
      <c r="A14" s="105"/>
      <c r="C14" s="104"/>
    </row>
    <row r="15" spans="1:16" x14ac:dyDescent="0.3">
      <c r="A15" s="113" t="s">
        <v>18</v>
      </c>
      <c r="B15" s="111" t="str">
        <f>IF(B9&gt;=2,EDATE(B13,12), "-")</f>
        <v>-</v>
      </c>
      <c r="C15" s="104"/>
      <c r="E15" s="107"/>
    </row>
    <row r="16" spans="1:16" ht="6.6" customHeight="1" x14ac:dyDescent="0.3">
      <c r="A16" s="105"/>
      <c r="C16" s="104"/>
    </row>
    <row r="17" spans="1:7" x14ac:dyDescent="0.3">
      <c r="A17" s="113" t="s">
        <v>19</v>
      </c>
      <c r="B17" s="111" t="str">
        <f>IF(B9=3,EDATE(B15,12), "-")</f>
        <v>-</v>
      </c>
      <c r="C17" s="104"/>
      <c r="E17" s="107"/>
    </row>
    <row r="18" spans="1:7" x14ac:dyDescent="0.3">
      <c r="A18" s="105"/>
      <c r="C18" s="104"/>
      <c r="E18" s="117"/>
    </row>
    <row r="19" spans="1:7" x14ac:dyDescent="0.3">
      <c r="A19" s="138" t="s">
        <v>20</v>
      </c>
      <c r="B19" s="139"/>
      <c r="C19" s="140"/>
    </row>
    <row r="20" spans="1:7" ht="6.6" customHeight="1" x14ac:dyDescent="0.3">
      <c r="A20" s="105"/>
      <c r="C20" s="104"/>
    </row>
    <row r="21" spans="1:7" x14ac:dyDescent="0.3">
      <c r="A21" s="74" t="s">
        <v>21</v>
      </c>
      <c r="B21" s="125"/>
      <c r="C21" s="116"/>
    </row>
    <row r="22" spans="1:7" ht="6.6" customHeight="1" x14ac:dyDescent="0.3">
      <c r="A22" s="105"/>
      <c r="C22" s="104"/>
    </row>
    <row r="23" spans="1:7" x14ac:dyDescent="0.3">
      <c r="A23" s="74" t="s">
        <v>22</v>
      </c>
      <c r="B23" s="125"/>
      <c r="C23" s="58"/>
    </row>
    <row r="24" spans="1:7" x14ac:dyDescent="0.3">
      <c r="A24" s="118"/>
      <c r="B24" s="119"/>
      <c r="C24" s="58"/>
    </row>
    <row r="25" spans="1:7" x14ac:dyDescent="0.3">
      <c r="A25" s="141" t="s">
        <v>23</v>
      </c>
      <c r="B25" s="142"/>
      <c r="C25" s="143"/>
      <c r="G25" s="117"/>
    </row>
    <row r="26" spans="1:7" ht="6.6" customHeight="1" x14ac:dyDescent="0.3">
      <c r="A26" s="105"/>
      <c r="C26" s="104"/>
    </row>
    <row r="27" spans="1:7" x14ac:dyDescent="0.3">
      <c r="A27" s="114" t="s">
        <v>4</v>
      </c>
      <c r="B27" s="112">
        <v>350000</v>
      </c>
      <c r="C27" s="120" t="str">
        <f>IF(B7=Liste!A7,IF((B27-B23-B21-'Grille de calcul'!D40)&lt;=0,"PLAFOND ATTEINT"," ")," ")</f>
        <v xml:space="preserve"> </v>
      </c>
    </row>
    <row r="28" spans="1:7" ht="6.6" customHeight="1" x14ac:dyDescent="0.3">
      <c r="A28" s="105"/>
      <c r="B28" s="119"/>
      <c r="C28" s="104"/>
    </row>
    <row r="29" spans="1:7" ht="37.200000000000003" customHeight="1" x14ac:dyDescent="0.3">
      <c r="A29" s="115" t="s">
        <v>24</v>
      </c>
      <c r="B29" s="112">
        <v>750000</v>
      </c>
      <c r="C29" s="120" t="str">
        <f>IF(OR(B7=Liste!A4,B7=Liste!A6,B7=Liste!A8,B7=Liste!A9,B7=Liste!A10,B7=Liste!A11,B7=Liste!A12),IF((B29-B23-B21-'Grille de calcul'!D40)&lt;=0,"PLAFOND ATTEINT"," ")," ")</f>
        <v xml:space="preserve"> </v>
      </c>
    </row>
    <row r="30" spans="1:7" ht="6.6" customHeight="1" x14ac:dyDescent="0.3">
      <c r="A30" s="105"/>
      <c r="B30" s="119"/>
      <c r="C30" s="104"/>
    </row>
    <row r="31" spans="1:7" x14ac:dyDescent="0.3">
      <c r="A31" s="114" t="s">
        <v>2</v>
      </c>
      <c r="B31" s="112">
        <v>1250000</v>
      </c>
      <c r="C31" s="120" t="str">
        <f>IF(B7=Liste!A5,IF((B31-B23-B21-'Grille de calcul'!D40)&lt;=0,"PLAFOND ATTEINT"," ")," ")</f>
        <v xml:space="preserve"> </v>
      </c>
    </row>
    <row r="32" spans="1:7" x14ac:dyDescent="0.3">
      <c r="A32" s="108"/>
      <c r="B32" s="109"/>
      <c r="C32" s="110"/>
    </row>
  </sheetData>
  <sheetProtection algorithmName="SHA-512" hashValue="0ctcEgzFMT1HyD4Q7SESCBGuSO1288FsAnCd36Xh1gf3dHpYOZHWFfQYLm9ZrjhNg8pPfqYxOgD6qHeNCAyokQ==" saltValue="Zjrgw1OF72piyB+dZ5m/pA==" spinCount="100000" sheet="1" objects="1" scenarios="1"/>
  <mergeCells count="4">
    <mergeCell ref="B5:C5"/>
    <mergeCell ref="A2:C2"/>
    <mergeCell ref="A19:C19"/>
    <mergeCell ref="A25:C2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66067D6-BA53-4C79-9FD8-A0A15EEC0C0B}">
          <x14:formula1>
            <xm:f>Liste!$A$4:$A$12</xm:f>
          </x14:formula1>
          <xm:sqref>B7</xm:sqref>
        </x14:dataValidation>
        <x14:dataValidation type="list" allowBlank="1" showInputMessage="1" showErrorMessage="1" xr:uid="{8037A281-7A15-4F28-A6ED-AD59D56FDB8E}">
          <x14:formula1>
            <xm:f>Liste!$A$15:$A$17</xm:f>
          </x14:formula1>
          <xm:sqref>B9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59584-871F-4602-A300-4EEF79432394}">
  <dimension ref="A1:F27"/>
  <sheetViews>
    <sheetView workbookViewId="0">
      <selection activeCell="D5" sqref="D5"/>
    </sheetView>
  </sheetViews>
  <sheetFormatPr baseColWidth="10" defaultColWidth="11.44140625" defaultRowHeight="13.2" x14ac:dyDescent="0.25"/>
  <cols>
    <col min="1" max="1" width="16" customWidth="1"/>
    <col min="2" max="2" width="9.5546875" customWidth="1"/>
    <col min="3" max="3" width="14.33203125" customWidth="1"/>
    <col min="4" max="6" width="17.109375" customWidth="1"/>
  </cols>
  <sheetData>
    <row r="1" spans="1:6" s="2" customFormat="1" ht="14.4" x14ac:dyDescent="0.3">
      <c r="D1" s="3"/>
      <c r="E1" s="3"/>
      <c r="F1" s="3"/>
    </row>
    <row r="2" spans="1:6" s="4" customFormat="1" ht="30" customHeight="1" x14ac:dyDescent="0.25">
      <c r="A2" s="151" t="s">
        <v>25</v>
      </c>
      <c r="B2" s="152"/>
      <c r="C2" s="152"/>
      <c r="D2" s="152"/>
      <c r="E2" s="152"/>
      <c r="F2" s="153"/>
    </row>
    <row r="3" spans="1:6" s="6" customFormat="1" ht="14.4" x14ac:dyDescent="0.3">
      <c r="A3" s="5"/>
      <c r="D3" s="7"/>
      <c r="E3" s="7"/>
      <c r="F3" s="8"/>
    </row>
    <row r="4" spans="1:6" s="6" customFormat="1" ht="14.4" x14ac:dyDescent="0.3">
      <c r="A4" s="9" t="s">
        <v>26</v>
      </c>
      <c r="B4" s="22"/>
      <c r="C4" s="22"/>
      <c r="D4" s="10" t="s">
        <v>27</v>
      </c>
      <c r="E4" s="10" t="s">
        <v>28</v>
      </c>
      <c r="F4" s="11" t="s">
        <v>29</v>
      </c>
    </row>
    <row r="5" spans="1:6" s="2" customFormat="1" ht="14.4" x14ac:dyDescent="0.3">
      <c r="A5" s="147" t="s">
        <v>30</v>
      </c>
      <c r="B5" s="148"/>
      <c r="C5" s="149"/>
      <c r="D5" s="12">
        <f>E5+F5</f>
        <v>0</v>
      </c>
      <c r="E5" s="12">
        <f>Préproduction!C27</f>
        <v>0</v>
      </c>
      <c r="F5" s="12">
        <f>Préproduction!D27</f>
        <v>0</v>
      </c>
    </row>
    <row r="6" spans="1:6" s="2" customFormat="1" ht="14.4" x14ac:dyDescent="0.3">
      <c r="A6" s="147" t="s">
        <v>31</v>
      </c>
      <c r="B6" s="148"/>
      <c r="C6" s="149"/>
      <c r="D6" s="12">
        <f>E6+F6</f>
        <v>0</v>
      </c>
      <c r="E6" s="13">
        <f>Préproduction!C87</f>
        <v>0</v>
      </c>
      <c r="F6" s="13">
        <f>Préproduction!D87</f>
        <v>0</v>
      </c>
    </row>
    <row r="7" spans="1:6" s="6" customFormat="1" ht="14.4" x14ac:dyDescent="0.3">
      <c r="A7" s="144" t="s">
        <v>32</v>
      </c>
      <c r="B7" s="145"/>
      <c r="C7" s="146"/>
      <c r="D7" s="15">
        <f>D6+D5</f>
        <v>0</v>
      </c>
      <c r="E7" s="15">
        <f t="shared" ref="E7:F7" si="0">E6+E5</f>
        <v>0</v>
      </c>
      <c r="F7" s="15">
        <f t="shared" si="0"/>
        <v>0</v>
      </c>
    </row>
    <row r="8" spans="1:6" s="6" customFormat="1" ht="14.4" x14ac:dyDescent="0.3">
      <c r="A8" s="5"/>
      <c r="D8" s="7"/>
      <c r="E8" s="7"/>
      <c r="F8" s="8"/>
    </row>
    <row r="9" spans="1:6" s="6" customFormat="1" ht="14.4" x14ac:dyDescent="0.3">
      <c r="A9" s="9" t="s">
        <v>33</v>
      </c>
      <c r="B9" s="22"/>
      <c r="C9" s="22"/>
      <c r="D9" s="10" t="s">
        <v>27</v>
      </c>
      <c r="E9" s="10" t="s">
        <v>28</v>
      </c>
      <c r="F9" s="11" t="s">
        <v>29</v>
      </c>
    </row>
    <row r="10" spans="1:6" s="2" customFormat="1" ht="14.4" x14ac:dyDescent="0.3">
      <c r="A10" s="147" t="s">
        <v>30</v>
      </c>
      <c r="B10" s="148"/>
      <c r="C10" s="149"/>
      <c r="D10" s="12">
        <f>E10+F10</f>
        <v>0</v>
      </c>
      <c r="E10" s="12">
        <f>Production!C63</f>
        <v>0</v>
      </c>
      <c r="F10" s="12">
        <f>Production!D63</f>
        <v>0</v>
      </c>
    </row>
    <row r="11" spans="1:6" s="2" customFormat="1" ht="14.4" x14ac:dyDescent="0.3">
      <c r="A11" s="147" t="s">
        <v>31</v>
      </c>
      <c r="B11" s="148"/>
      <c r="C11" s="149"/>
      <c r="D11" s="12">
        <f>E11+F11</f>
        <v>0</v>
      </c>
      <c r="E11" s="13">
        <f>Production!C143</f>
        <v>0</v>
      </c>
      <c r="F11" s="13">
        <f>Production!D143</f>
        <v>0</v>
      </c>
    </row>
    <row r="12" spans="1:6" s="6" customFormat="1" ht="14.4" x14ac:dyDescent="0.3">
      <c r="A12" s="144" t="s">
        <v>34</v>
      </c>
      <c r="B12" s="145"/>
      <c r="C12" s="146"/>
      <c r="D12" s="15">
        <f>D11+D10</f>
        <v>0</v>
      </c>
      <c r="E12" s="15">
        <f t="shared" ref="E12" si="1">E11+E10</f>
        <v>0</v>
      </c>
      <c r="F12" s="15">
        <f t="shared" ref="F12" si="2">F11+F10</f>
        <v>0</v>
      </c>
    </row>
    <row r="13" spans="1:6" s="6" customFormat="1" ht="14.4" x14ac:dyDescent="0.3">
      <c r="A13" s="5"/>
      <c r="D13" s="7"/>
      <c r="E13" s="7"/>
      <c r="F13" s="8"/>
    </row>
    <row r="14" spans="1:6" s="6" customFormat="1" ht="14.4" x14ac:dyDescent="0.3">
      <c r="A14" s="9" t="s">
        <v>35</v>
      </c>
      <c r="B14" s="22"/>
      <c r="C14" s="22"/>
      <c r="D14" s="10" t="s">
        <v>27</v>
      </c>
      <c r="E14" s="10" t="s">
        <v>28</v>
      </c>
      <c r="F14" s="11" t="s">
        <v>29</v>
      </c>
    </row>
    <row r="15" spans="1:6" s="2" customFormat="1" ht="14.4" x14ac:dyDescent="0.3">
      <c r="A15" s="147" t="s">
        <v>30</v>
      </c>
      <c r="B15" s="148"/>
      <c r="C15" s="149"/>
      <c r="D15" s="12">
        <f>E15+F15</f>
        <v>0</v>
      </c>
      <c r="E15" s="12">
        <f>Exploitation!C72</f>
        <v>0</v>
      </c>
      <c r="F15" s="12">
        <f>Exploitation!D72</f>
        <v>0</v>
      </c>
    </row>
    <row r="16" spans="1:6" s="2" customFormat="1" ht="14.4" x14ac:dyDescent="0.3">
      <c r="A16" s="147" t="s">
        <v>31</v>
      </c>
      <c r="B16" s="148"/>
      <c r="C16" s="149"/>
      <c r="D16" s="12">
        <f>E16+F16</f>
        <v>0</v>
      </c>
      <c r="E16" s="13">
        <f>Exploitation!C118</f>
        <v>0</v>
      </c>
      <c r="F16" s="13">
        <f>Exploitation!D118</f>
        <v>0</v>
      </c>
    </row>
    <row r="17" spans="1:6" s="6" customFormat="1" ht="14.4" x14ac:dyDescent="0.3">
      <c r="A17" s="144" t="s">
        <v>36</v>
      </c>
      <c r="B17" s="145"/>
      <c r="C17" s="146"/>
      <c r="D17" s="15">
        <f>D16+D15</f>
        <v>0</v>
      </c>
      <c r="E17" s="15">
        <f t="shared" ref="E17" si="3">E16+E15</f>
        <v>0</v>
      </c>
      <c r="F17" s="15">
        <f t="shared" ref="F17" si="4">F16+F15</f>
        <v>0</v>
      </c>
    </row>
    <row r="18" spans="1:6" s="6" customFormat="1" ht="14.4" x14ac:dyDescent="0.3">
      <c r="A18" s="5"/>
      <c r="D18" s="7"/>
      <c r="E18" s="7"/>
      <c r="F18" s="8"/>
    </row>
    <row r="19" spans="1:6" s="6" customFormat="1" ht="14.4" x14ac:dyDescent="0.3">
      <c r="A19" s="9" t="s">
        <v>37</v>
      </c>
      <c r="B19" s="22"/>
      <c r="C19" s="22"/>
      <c r="D19" s="10" t="s">
        <v>27</v>
      </c>
      <c r="E19" s="10" t="s">
        <v>28</v>
      </c>
      <c r="F19" s="11" t="s">
        <v>29</v>
      </c>
    </row>
    <row r="20" spans="1:6" s="6" customFormat="1" ht="14.4" x14ac:dyDescent="0.3">
      <c r="A20" s="147" t="s">
        <v>30</v>
      </c>
      <c r="B20" s="148"/>
      <c r="C20" s="149"/>
      <c r="D20" s="12">
        <f>E20+F20</f>
        <v>0</v>
      </c>
      <c r="E20" s="12">
        <f>Administration!C30</f>
        <v>0</v>
      </c>
      <c r="F20" s="12">
        <f>Administration!D30</f>
        <v>0</v>
      </c>
    </row>
    <row r="21" spans="1:6" s="6" customFormat="1" ht="14.4" x14ac:dyDescent="0.3">
      <c r="A21" s="147" t="s">
        <v>31</v>
      </c>
      <c r="B21" s="148"/>
      <c r="C21" s="149"/>
      <c r="D21" s="12">
        <f>E21+F21</f>
        <v>0</v>
      </c>
      <c r="E21" s="13">
        <f>Administration!C52</f>
        <v>0</v>
      </c>
      <c r="F21" s="13">
        <f>Administration!D52</f>
        <v>0</v>
      </c>
    </row>
    <row r="22" spans="1:6" s="6" customFormat="1" ht="14.4" x14ac:dyDescent="0.3">
      <c r="A22" s="144" t="s">
        <v>38</v>
      </c>
      <c r="B22" s="145"/>
      <c r="C22" s="146"/>
      <c r="D22" s="15">
        <f>D21+D20</f>
        <v>0</v>
      </c>
      <c r="E22" s="15">
        <f t="shared" ref="E22" si="5">E21+E20</f>
        <v>0</v>
      </c>
      <c r="F22" s="15">
        <f t="shared" ref="F22" si="6">F21+F20</f>
        <v>0</v>
      </c>
    </row>
    <row r="23" spans="1:6" s="6" customFormat="1" ht="14.4" x14ac:dyDescent="0.3">
      <c r="A23" s="144" t="s">
        <v>39</v>
      </c>
      <c r="B23" s="145"/>
      <c r="C23" s="146"/>
      <c r="D23" s="15">
        <f>D22+D17+D12+D7</f>
        <v>0</v>
      </c>
      <c r="F23" s="14"/>
    </row>
    <row r="24" spans="1:6" s="6" customFormat="1" ht="14.4" x14ac:dyDescent="0.3">
      <c r="A24" s="147" t="s">
        <v>40</v>
      </c>
      <c r="B24" s="148"/>
      <c r="C24" s="149"/>
      <c r="D24" s="15">
        <f>IF((D23/1000)*4&lt;=100,100,IF((D23/1000)*4&gt;=10000,10000,(D23/1000)*4))</f>
        <v>100</v>
      </c>
      <c r="F24" s="14"/>
    </row>
    <row r="25" spans="1:6" s="6" customFormat="1" ht="14.4" x14ac:dyDescent="0.3">
      <c r="A25" s="144" t="s">
        <v>41</v>
      </c>
      <c r="B25" s="145"/>
      <c r="C25" s="146"/>
      <c r="D25" s="16">
        <f>D24+D23</f>
        <v>100</v>
      </c>
      <c r="E25" s="16">
        <f>E22+E17+E12+E7</f>
        <v>0</v>
      </c>
      <c r="F25" s="16">
        <f>F22+F17+F12+F7</f>
        <v>0</v>
      </c>
    </row>
    <row r="26" spans="1:6" s="2" customFormat="1" ht="14.4" x14ac:dyDescent="0.3">
      <c r="A26" s="17"/>
      <c r="B26" s="18"/>
      <c r="C26" s="19"/>
      <c r="D26" s="20"/>
      <c r="E26" s="20"/>
      <c r="F26" s="21"/>
    </row>
    <row r="27" spans="1:6" s="2" customFormat="1" ht="14.4" x14ac:dyDescent="0.3">
      <c r="A27" s="150" t="s">
        <v>42</v>
      </c>
      <c r="B27" s="150"/>
      <c r="C27" s="150"/>
      <c r="D27" s="150"/>
      <c r="E27" s="150"/>
      <c r="F27" s="150"/>
    </row>
  </sheetData>
  <sheetProtection algorithmName="SHA-512" hashValue="rLRroWlXW7m33C+YJ4yC/fSF1C63/fmm+4qRUruV6GsDg4vTI279W0Tg43mcnID6Xpc/l/L1gPLKovAtv8rNPw==" saltValue="K3cdsFlKeqFOeP9fr2yDTw==" spinCount="100000" sheet="1" objects="1" scenarios="1"/>
  <mergeCells count="17">
    <mergeCell ref="A21:C21"/>
    <mergeCell ref="A17:C17"/>
    <mergeCell ref="A2:F2"/>
    <mergeCell ref="A5:C5"/>
    <mergeCell ref="A6:C6"/>
    <mergeCell ref="A7:C7"/>
    <mergeCell ref="A20:C20"/>
    <mergeCell ref="A10:C10"/>
    <mergeCell ref="A11:C11"/>
    <mergeCell ref="A12:C12"/>
    <mergeCell ref="A15:C15"/>
    <mergeCell ref="A16:C16"/>
    <mergeCell ref="A22:C22"/>
    <mergeCell ref="A23:C23"/>
    <mergeCell ref="A24:C24"/>
    <mergeCell ref="A25:C25"/>
    <mergeCell ref="A27:F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CA90E-9C71-45BA-9BC2-822CF5747C1F}">
  <dimension ref="A1:F48"/>
  <sheetViews>
    <sheetView workbookViewId="0">
      <selection activeCell="D5" sqref="D5"/>
    </sheetView>
  </sheetViews>
  <sheetFormatPr baseColWidth="10" defaultColWidth="11.44140625" defaultRowHeight="13.8" x14ac:dyDescent="0.25"/>
  <cols>
    <col min="1" max="1" width="12" style="24" customWidth="1"/>
    <col min="2" max="2" width="14" style="24" customWidth="1"/>
    <col min="3" max="3" width="51.44140625" style="24" customWidth="1"/>
    <col min="4" max="4" width="18.44140625" style="24" customWidth="1"/>
    <col min="5" max="6" width="12.44140625" style="24" bestFit="1" customWidth="1"/>
    <col min="7" max="10" width="11.44140625" style="24"/>
    <col min="11" max="11" width="16.33203125" style="24" customWidth="1"/>
    <col min="12" max="16384" width="11.44140625" style="24"/>
  </cols>
  <sheetData>
    <row r="1" spans="1:6" s="2" customFormat="1" ht="14.4" x14ac:dyDescent="0.3">
      <c r="D1" s="3"/>
      <c r="E1" s="3"/>
      <c r="F1" s="3"/>
    </row>
    <row r="2" spans="1:6" ht="33" customHeight="1" x14ac:dyDescent="0.25">
      <c r="A2" s="166" t="s">
        <v>43</v>
      </c>
      <c r="B2" s="167"/>
      <c r="C2" s="167"/>
      <c r="D2" s="168"/>
      <c r="E2" s="23"/>
      <c r="F2" s="23"/>
    </row>
    <row r="3" spans="1:6" ht="14.4" x14ac:dyDescent="0.25">
      <c r="A3" s="25"/>
      <c r="B3" s="26"/>
      <c r="C3" s="26"/>
      <c r="D3" s="27"/>
    </row>
    <row r="4" spans="1:6" ht="14.4" x14ac:dyDescent="0.25">
      <c r="A4" s="169" t="s">
        <v>44</v>
      </c>
      <c r="B4" s="170"/>
      <c r="C4" s="171"/>
      <c r="D4" s="28" t="str">
        <f>IF(D11&gt;0.75,"ADMISSIBLE","INADMISSIBLE")</f>
        <v>ADMISSIBLE</v>
      </c>
    </row>
    <row r="5" spans="1:6" ht="14.4" x14ac:dyDescent="0.25">
      <c r="A5" s="172" t="s">
        <v>45</v>
      </c>
      <c r="B5" s="173"/>
      <c r="C5" s="174"/>
      <c r="D5" s="29">
        <f>'Sommaire crédit d''impôt'!D25</f>
        <v>100</v>
      </c>
      <c r="E5" s="30"/>
    </row>
    <row r="6" spans="1:6" ht="14.4" x14ac:dyDescent="0.25">
      <c r="A6" s="175" t="s">
        <v>46</v>
      </c>
      <c r="B6" s="176"/>
      <c r="C6" s="177"/>
      <c r="D6" s="34">
        <f>'Sommaire crédit d''impôt'!E25+'Sommaire crédit d''impôt'!D24</f>
        <v>100</v>
      </c>
      <c r="E6" s="30"/>
    </row>
    <row r="7" spans="1:6" ht="14.4" x14ac:dyDescent="0.25">
      <c r="A7" s="25"/>
      <c r="B7" s="26"/>
      <c r="C7" s="26"/>
      <c r="D7" s="27"/>
    </row>
    <row r="8" spans="1:6" ht="14.4" x14ac:dyDescent="0.25">
      <c r="A8" s="157" t="s">
        <v>47</v>
      </c>
      <c r="B8" s="158"/>
      <c r="C8" s="159"/>
      <c r="D8" s="34">
        <f>'Cachets personnes clés'!B13</f>
        <v>0</v>
      </c>
      <c r="E8" s="30"/>
    </row>
    <row r="9" spans="1:6" ht="14.4" x14ac:dyDescent="0.25">
      <c r="A9" s="157" t="s">
        <v>48</v>
      </c>
      <c r="B9" s="158"/>
      <c r="C9" s="159"/>
      <c r="D9" s="34">
        <f>D5-D8</f>
        <v>100</v>
      </c>
      <c r="E9" s="30"/>
    </row>
    <row r="10" spans="1:6" ht="14.4" x14ac:dyDescent="0.25">
      <c r="A10" s="157" t="s">
        <v>49</v>
      </c>
      <c r="B10" s="158"/>
      <c r="C10" s="159"/>
      <c r="D10" s="34">
        <f>D6-'Cachets personnes clés'!C13</f>
        <v>100</v>
      </c>
      <c r="E10" s="30"/>
      <c r="F10" s="36"/>
    </row>
    <row r="11" spans="1:6" ht="14.4" x14ac:dyDescent="0.25">
      <c r="A11" s="157" t="s">
        <v>50</v>
      </c>
      <c r="B11" s="158"/>
      <c r="C11" s="159"/>
      <c r="D11" s="76">
        <f>D10/D9</f>
        <v>1</v>
      </c>
      <c r="E11" s="30"/>
    </row>
    <row r="12" spans="1:6" ht="14.4" x14ac:dyDescent="0.25">
      <c r="A12" s="25"/>
      <c r="B12" s="26"/>
      <c r="C12" s="26"/>
      <c r="D12" s="38"/>
    </row>
    <row r="13" spans="1:6" s="40" customFormat="1" ht="14.4" x14ac:dyDescent="0.25">
      <c r="A13" s="178" t="s">
        <v>51</v>
      </c>
      <c r="B13" s="179"/>
      <c r="C13" s="179"/>
      <c r="D13" s="39"/>
    </row>
    <row r="14" spans="1:6" ht="14.4" x14ac:dyDescent="0.25">
      <c r="A14" s="25"/>
      <c r="B14" s="26"/>
      <c r="C14" s="26"/>
      <c r="D14" s="35"/>
    </row>
    <row r="15" spans="1:6" ht="14.4" x14ac:dyDescent="0.25">
      <c r="A15" s="163" t="s">
        <v>52</v>
      </c>
      <c r="B15" s="164"/>
      <c r="C15" s="165"/>
      <c r="D15" s="41">
        <f>D5</f>
        <v>100</v>
      </c>
      <c r="E15" s="30"/>
    </row>
    <row r="16" spans="1:6" ht="14.4" x14ac:dyDescent="0.25">
      <c r="A16" s="163" t="s">
        <v>53</v>
      </c>
      <c r="B16" s="164"/>
      <c r="C16" s="164"/>
      <c r="D16" s="42"/>
    </row>
    <row r="17" spans="1:4" ht="14.4" x14ac:dyDescent="0.25">
      <c r="A17" s="157" t="s">
        <v>54</v>
      </c>
      <c r="B17" s="158"/>
      <c r="C17" s="159"/>
      <c r="D17" s="126"/>
    </row>
    <row r="18" spans="1:4" ht="14.4" x14ac:dyDescent="0.25">
      <c r="A18" s="157" t="s">
        <v>55</v>
      </c>
      <c r="B18" s="158"/>
      <c r="C18" s="159"/>
      <c r="D18" s="127"/>
    </row>
    <row r="19" spans="1:4" ht="14.4" x14ac:dyDescent="0.25">
      <c r="A19" s="157" t="s">
        <v>56</v>
      </c>
      <c r="B19" s="158"/>
      <c r="C19" s="159"/>
      <c r="D19" s="127"/>
    </row>
    <row r="20" spans="1:4" ht="14.4" x14ac:dyDescent="0.25">
      <c r="A20" s="25"/>
      <c r="B20" s="26"/>
      <c r="C20" s="26"/>
      <c r="D20" s="42"/>
    </row>
    <row r="21" spans="1:4" ht="14.4" x14ac:dyDescent="0.25">
      <c r="A21" s="157" t="s">
        <v>57</v>
      </c>
      <c r="B21" s="158"/>
      <c r="C21" s="159"/>
      <c r="D21" s="42">
        <f>D15-SUM(D17:D19)</f>
        <v>100</v>
      </c>
    </row>
    <row r="22" spans="1:4" ht="14.4" x14ac:dyDescent="0.25">
      <c r="A22" s="157" t="s">
        <v>58</v>
      </c>
      <c r="B22" s="158"/>
      <c r="C22" s="159"/>
      <c r="D22" s="37">
        <v>0.5</v>
      </c>
    </row>
    <row r="23" spans="1:4" ht="14.4" x14ac:dyDescent="0.25">
      <c r="A23" s="157" t="s">
        <v>254</v>
      </c>
      <c r="B23" s="158"/>
      <c r="C23" s="159"/>
      <c r="D23" s="37">
        <v>0.65</v>
      </c>
    </row>
    <row r="24" spans="1:4" ht="14.4" x14ac:dyDescent="0.25">
      <c r="A24" s="31"/>
      <c r="B24" s="32"/>
      <c r="C24" s="32"/>
      <c r="D24" s="43"/>
    </row>
    <row r="25" spans="1:4" ht="14.4" x14ac:dyDescent="0.25">
      <c r="A25" s="121" t="s">
        <v>59</v>
      </c>
      <c r="B25" s="122"/>
      <c r="C25" s="123"/>
      <c r="D25" s="44">
        <f>IF('Identification du projet'!B13&lt;43901,D21*D22,0)</f>
        <v>0</v>
      </c>
    </row>
    <row r="26" spans="1:4" ht="14.4" x14ac:dyDescent="0.25">
      <c r="A26" s="121" t="s">
        <v>60</v>
      </c>
      <c r="B26" s="122"/>
      <c r="C26" s="123"/>
      <c r="D26" s="44">
        <f>IF('Identification du projet'!B13&gt;=43901,D21*D23,0)</f>
        <v>65</v>
      </c>
    </row>
    <row r="27" spans="1:4" ht="14.4" x14ac:dyDescent="0.25">
      <c r="A27" s="25"/>
      <c r="B27" s="26"/>
      <c r="C27" s="26"/>
      <c r="D27" s="33"/>
    </row>
    <row r="28" spans="1:4" ht="14.4" x14ac:dyDescent="0.25">
      <c r="A28" s="163" t="s">
        <v>61</v>
      </c>
      <c r="B28" s="164"/>
      <c r="C28" s="165"/>
      <c r="D28" s="42">
        <f>'Sommaire crédit d''impôt'!E6+'Sommaire crédit d''impôt'!E11+'Sommaire crédit d''impôt'!E16+'Sommaire crédit d''impôt'!E21</f>
        <v>0</v>
      </c>
    </row>
    <row r="29" spans="1:4" ht="14.4" x14ac:dyDescent="0.25">
      <c r="A29" s="163" t="s">
        <v>53</v>
      </c>
      <c r="B29" s="164"/>
      <c r="C29" s="164"/>
      <c r="D29" s="42"/>
    </row>
    <row r="30" spans="1:4" ht="14.4" x14ac:dyDescent="0.25">
      <c r="A30" s="157" t="s">
        <v>62</v>
      </c>
      <c r="B30" s="158"/>
      <c r="C30" s="159"/>
      <c r="D30" s="126"/>
    </row>
    <row r="31" spans="1:4" ht="14.4" x14ac:dyDescent="0.25">
      <c r="A31" s="157" t="s">
        <v>55</v>
      </c>
      <c r="B31" s="158"/>
      <c r="C31" s="159"/>
      <c r="D31" s="126"/>
    </row>
    <row r="32" spans="1:4" ht="14.4" x14ac:dyDescent="0.25">
      <c r="A32" s="157" t="s">
        <v>56</v>
      </c>
      <c r="B32" s="158"/>
      <c r="C32" s="159"/>
      <c r="D32" s="126"/>
    </row>
    <row r="33" spans="1:4" ht="14.4" x14ac:dyDescent="0.25">
      <c r="A33" s="25"/>
      <c r="B33" s="26"/>
      <c r="C33" s="26"/>
      <c r="D33" s="42"/>
    </row>
    <row r="34" spans="1:4" ht="14.4" x14ac:dyDescent="0.25">
      <c r="A34" s="160" t="s">
        <v>63</v>
      </c>
      <c r="B34" s="161"/>
      <c r="C34" s="162"/>
      <c r="D34" s="45">
        <f>D28-SUM(D30:D32)</f>
        <v>0</v>
      </c>
    </row>
    <row r="35" spans="1:4" ht="14.4" x14ac:dyDescent="0.25">
      <c r="A35" s="25"/>
      <c r="B35" s="26"/>
      <c r="C35" s="26"/>
      <c r="D35" s="33"/>
    </row>
    <row r="36" spans="1:4" ht="14.4" x14ac:dyDescent="0.25">
      <c r="A36" s="160" t="s">
        <v>64</v>
      </c>
      <c r="B36" s="161"/>
      <c r="C36" s="162"/>
      <c r="D36" s="45">
        <f>MIN(D34,D25)</f>
        <v>0</v>
      </c>
    </row>
    <row r="37" spans="1:4" ht="14.4" x14ac:dyDescent="0.25">
      <c r="A37" s="160" t="s">
        <v>65</v>
      </c>
      <c r="B37" s="161"/>
      <c r="C37" s="162"/>
      <c r="D37" s="45">
        <f>MIN(D34,D26)</f>
        <v>0</v>
      </c>
    </row>
    <row r="38" spans="1:4" ht="14.4" x14ac:dyDescent="0.25">
      <c r="A38" s="157" t="s">
        <v>66</v>
      </c>
      <c r="B38" s="158"/>
      <c r="C38" s="159"/>
      <c r="D38" s="37">
        <v>0.35</v>
      </c>
    </row>
    <row r="39" spans="1:4" ht="14.4" x14ac:dyDescent="0.25">
      <c r="A39" s="154" t="s">
        <v>67</v>
      </c>
      <c r="B39" s="155"/>
      <c r="C39" s="156"/>
      <c r="D39" s="46" t="b">
        <f>IF(OR('Identification du projet'!B7=Liste!A4,'Identification du projet'!B7=Liste!A6,'Identification du projet'!B7=Liste!A8,'Identification du projet'!B7=Liste!A9,'Identification du projet'!B7=Liste!A10,'Identification du projet'!B7=Liste!A11,'Identification du projet'!B7=Liste!A12),MIN(D36*D38,MAX(750000-'Identification du projet'!B21-'Identification du projet'!B23,0)),IF('Identification du projet'!B7=Liste!A5,MIN(D36*D38,MAX(1250000-'Identification du projet'!B21-'Identification du projet'!B23,0)),IF('Identification du projet'!B7=Liste!A7,MIN(D36*D38,MAX(350000-'Identification du projet'!B21-'Identification du projet'!B23,0)))))</f>
        <v>0</v>
      </c>
    </row>
    <row r="40" spans="1:4" ht="14.4" x14ac:dyDescent="0.25">
      <c r="A40" s="154" t="s">
        <v>68</v>
      </c>
      <c r="B40" s="155"/>
      <c r="C40" s="156"/>
      <c r="D40" s="46" t="b">
        <f>IF(OR('Identification du projet'!B7=Liste!A4,'Identification du projet'!B7=Liste!A6,'Identification du projet'!B7=Liste!A8,'Identification du projet'!B7=Liste!A9,'Identification du projet'!B7=Liste!A10,'Identification du projet'!B7=Liste!A11,'Identification du projet'!B7=Liste!A12),MIN(D37*D38,MAX(750000-'Identification du projet'!B21-'Identification du projet'!B23,0)),IF('Identification du projet'!B7=Liste!A5,MIN(D37*D38,MAX(1250000-'Identification du projet'!B21-'Identification du projet'!B23,0)),IF('Identification du projet'!B7=Liste!A7,MIN(D37*D38,MAX(350000-'Identification du projet'!B21-'Identification du projet'!B23,0)))))</f>
        <v>0</v>
      </c>
    </row>
    <row r="42" spans="1:4" x14ac:dyDescent="0.25">
      <c r="C42" s="47"/>
    </row>
    <row r="43" spans="1:4" x14ac:dyDescent="0.25">
      <c r="C43" s="47"/>
    </row>
    <row r="44" spans="1:4" x14ac:dyDescent="0.25">
      <c r="C44" s="47"/>
    </row>
    <row r="45" spans="1:4" x14ac:dyDescent="0.25">
      <c r="C45" s="48"/>
    </row>
    <row r="46" spans="1:4" x14ac:dyDescent="0.25">
      <c r="C46" s="47"/>
    </row>
    <row r="47" spans="1:4" x14ac:dyDescent="0.25">
      <c r="C47" s="47"/>
    </row>
    <row r="48" spans="1:4" x14ac:dyDescent="0.25">
      <c r="C48" s="47"/>
    </row>
  </sheetData>
  <sheetProtection algorithmName="SHA-512" hashValue="j8QnuuAf8IpWyKx9jZ/92ZI4hApjBWS2HV+LamQbk0kRxp6cIjRdUFAnfwKbAyYZqIyfYdbqsGZfW22LBRCkyQ==" saltValue="L2zrNaOI8Ena9Gr/HN8hYA==" spinCount="100000" sheet="1" objects="1" scenarios="1"/>
  <mergeCells count="28">
    <mergeCell ref="A17:C17"/>
    <mergeCell ref="A2:D2"/>
    <mergeCell ref="A4:C4"/>
    <mergeCell ref="A5:C5"/>
    <mergeCell ref="A6:C6"/>
    <mergeCell ref="A8:C8"/>
    <mergeCell ref="A9:C9"/>
    <mergeCell ref="A10:C10"/>
    <mergeCell ref="A11:C11"/>
    <mergeCell ref="A13:C13"/>
    <mergeCell ref="A15:C15"/>
    <mergeCell ref="A16:C16"/>
    <mergeCell ref="A18:C18"/>
    <mergeCell ref="A19:C19"/>
    <mergeCell ref="A21:C21"/>
    <mergeCell ref="A23:C23"/>
    <mergeCell ref="A38:C38"/>
    <mergeCell ref="A40:C40"/>
    <mergeCell ref="A22:C22"/>
    <mergeCell ref="A36:C36"/>
    <mergeCell ref="A39:C39"/>
    <mergeCell ref="A29:C29"/>
    <mergeCell ref="A30:C30"/>
    <mergeCell ref="A31:C31"/>
    <mergeCell ref="A32:C32"/>
    <mergeCell ref="A34:C34"/>
    <mergeCell ref="A37:C37"/>
    <mergeCell ref="A28:C28"/>
  </mergeCells>
  <dataValidations count="2">
    <dataValidation type="whole" allowBlank="1" showInputMessage="1" showErrorMessage="1" sqref="D27 D24 D13:D21 D8 D29:D37" xr:uid="{500A5FE3-944C-4E35-8647-A63E98A6FF89}">
      <formula1>0</formula1>
      <formula2>5000000000000000</formula2>
    </dataValidation>
    <dataValidation type="decimal" allowBlank="1" showInputMessage="1" showErrorMessage="1" sqref="D39:D40" xr:uid="{74A8AA84-DD4C-4758-9E81-F89846AE7358}">
      <formula1>0</formula1>
      <formula2>5000000000000000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E6D91-DE58-44E5-949D-5E1D37D2CD1A}">
  <dimension ref="A2:N87"/>
  <sheetViews>
    <sheetView zoomScaleNormal="100" workbookViewId="0">
      <selection activeCell="B9" sqref="B9"/>
    </sheetView>
  </sheetViews>
  <sheetFormatPr baseColWidth="10" defaultColWidth="11.5546875" defaultRowHeight="13.8" x14ac:dyDescent="0.25"/>
  <cols>
    <col min="1" max="1" width="43.88671875" style="81" customWidth="1"/>
    <col min="2" max="4" width="16.44140625" style="91" customWidth="1"/>
    <col min="5" max="16384" width="11.5546875" style="81"/>
  </cols>
  <sheetData>
    <row r="2" spans="1:14" s="53" customFormat="1" ht="26.4" customHeight="1" x14ac:dyDescent="0.25">
      <c r="A2" s="135" t="s">
        <v>69</v>
      </c>
      <c r="B2" s="136"/>
      <c r="C2" s="136"/>
      <c r="D2" s="137"/>
      <c r="E2" s="50"/>
      <c r="F2" s="50"/>
      <c r="G2" s="50"/>
      <c r="H2" s="50"/>
      <c r="I2" s="50"/>
      <c r="J2" s="50"/>
      <c r="K2" s="50"/>
      <c r="L2" s="51"/>
      <c r="M2" s="52"/>
      <c r="N2" s="51"/>
    </row>
    <row r="3" spans="1:14" x14ac:dyDescent="0.25">
      <c r="A3" s="78"/>
      <c r="B3" s="79"/>
      <c r="C3" s="79"/>
      <c r="D3" s="80"/>
    </row>
    <row r="4" spans="1:14" s="98" customFormat="1" ht="12" x14ac:dyDescent="0.25">
      <c r="A4" s="99" t="s">
        <v>70</v>
      </c>
      <c r="B4" s="100"/>
      <c r="C4" s="100"/>
      <c r="D4" s="101"/>
    </row>
    <row r="5" spans="1:14" x14ac:dyDescent="0.25">
      <c r="A5" s="78"/>
      <c r="B5" s="79"/>
      <c r="C5" s="79"/>
      <c r="D5" s="80"/>
    </row>
    <row r="6" spans="1:14" ht="20.399999999999999" customHeight="1" thickBot="1" x14ac:dyDescent="0.3">
      <c r="A6" s="180" t="s">
        <v>71</v>
      </c>
      <c r="B6" s="181"/>
      <c r="C6" s="181"/>
      <c r="D6" s="182"/>
    </row>
    <row r="7" spans="1:14" s="54" customFormat="1" ht="14.4" thickBot="1" x14ac:dyDescent="0.35">
      <c r="A7" s="64"/>
      <c r="B7" s="60" t="s">
        <v>27</v>
      </c>
      <c r="C7" s="61" t="s">
        <v>28</v>
      </c>
      <c r="D7" s="61" t="s">
        <v>29</v>
      </c>
    </row>
    <row r="8" spans="1:14" s="82" customFormat="1" x14ac:dyDescent="0.25">
      <c r="A8" s="68" t="s">
        <v>72</v>
      </c>
      <c r="B8" s="55"/>
      <c r="C8" s="55"/>
      <c r="D8" s="55"/>
    </row>
    <row r="9" spans="1:14" s="82" customFormat="1" x14ac:dyDescent="0.25">
      <c r="A9" s="83" t="s">
        <v>73</v>
      </c>
      <c r="B9" s="84">
        <f>C9+D9</f>
        <v>0</v>
      </c>
      <c r="C9" s="128"/>
      <c r="D9" s="128"/>
    </row>
    <row r="10" spans="1:14" s="82" customFormat="1" x14ac:dyDescent="0.25">
      <c r="A10" s="83" t="s">
        <v>74</v>
      </c>
      <c r="B10" s="84">
        <f>C10+D10</f>
        <v>0</v>
      </c>
      <c r="C10" s="128"/>
      <c r="D10" s="128"/>
    </row>
    <row r="11" spans="1:14" s="82" customFormat="1" x14ac:dyDescent="0.25">
      <c r="A11" s="85" t="s">
        <v>75</v>
      </c>
      <c r="B11" s="84">
        <f t="shared" ref="B11:B14" si="0">C11+D11</f>
        <v>0</v>
      </c>
      <c r="C11" s="128"/>
      <c r="D11" s="129"/>
    </row>
    <row r="12" spans="1:14" s="82" customFormat="1" x14ac:dyDescent="0.25">
      <c r="A12" s="85" t="s">
        <v>76</v>
      </c>
      <c r="B12" s="84">
        <f t="shared" si="0"/>
        <v>0</v>
      </c>
      <c r="C12" s="128"/>
      <c r="D12" s="129"/>
    </row>
    <row r="13" spans="1:14" s="82" customFormat="1" x14ac:dyDescent="0.25">
      <c r="A13" s="85" t="s">
        <v>77</v>
      </c>
      <c r="B13" s="84">
        <f t="shared" si="0"/>
        <v>0</v>
      </c>
      <c r="C13" s="128"/>
      <c r="D13" s="129"/>
    </row>
    <row r="14" spans="1:14" s="82" customFormat="1" ht="14.4" thickBot="1" x14ac:dyDescent="0.3">
      <c r="A14" s="66" t="s">
        <v>78</v>
      </c>
      <c r="B14" s="86">
        <f t="shared" si="0"/>
        <v>0</v>
      </c>
      <c r="C14" s="130"/>
      <c r="D14" s="130"/>
    </row>
    <row r="15" spans="1:14" s="82" customFormat="1" ht="14.4" thickBot="1" x14ac:dyDescent="0.3">
      <c r="A15" s="67" t="s">
        <v>79</v>
      </c>
      <c r="B15" s="56">
        <f>SUM(B9:B14)</f>
        <v>0</v>
      </c>
      <c r="C15" s="56">
        <f t="shared" ref="C15:D15" si="1">SUM(C9:C14)</f>
        <v>0</v>
      </c>
      <c r="D15" s="56">
        <f t="shared" si="1"/>
        <v>0</v>
      </c>
    </row>
    <row r="16" spans="1:14" s="82" customFormat="1" ht="14.4" thickBot="1" x14ac:dyDescent="0.3">
      <c r="A16" s="68" t="s">
        <v>80</v>
      </c>
      <c r="B16" s="55"/>
      <c r="C16" s="55"/>
      <c r="D16" s="55"/>
    </row>
    <row r="17" spans="1:4" s="82" customFormat="1" x14ac:dyDescent="0.25">
      <c r="A17" s="83" t="s">
        <v>81</v>
      </c>
      <c r="B17" s="84">
        <f t="shared" ref="B17:B19" si="2">C17+D17</f>
        <v>0</v>
      </c>
      <c r="C17" s="128"/>
      <c r="D17" s="128"/>
    </row>
    <row r="18" spans="1:4" s="82" customFormat="1" x14ac:dyDescent="0.25">
      <c r="A18" s="85" t="s">
        <v>82</v>
      </c>
      <c r="B18" s="84">
        <f t="shared" si="2"/>
        <v>0</v>
      </c>
      <c r="C18" s="129"/>
      <c r="D18" s="129"/>
    </row>
    <row r="19" spans="1:4" s="82" customFormat="1" ht="14.4" thickBot="1" x14ac:dyDescent="0.3">
      <c r="A19" s="66" t="s">
        <v>78</v>
      </c>
      <c r="B19" s="86">
        <f t="shared" si="2"/>
        <v>0</v>
      </c>
      <c r="C19" s="131"/>
      <c r="D19" s="130"/>
    </row>
    <row r="20" spans="1:4" s="82" customFormat="1" ht="14.4" thickBot="1" x14ac:dyDescent="0.3">
      <c r="A20" s="67" t="s">
        <v>83</v>
      </c>
      <c r="B20" s="56">
        <f>SUM(B17:B19)</f>
        <v>0</v>
      </c>
      <c r="C20" s="56">
        <f t="shared" ref="C20:D20" si="3">SUM(C17:C19)</f>
        <v>0</v>
      </c>
      <c r="D20" s="56">
        <f t="shared" si="3"/>
        <v>0</v>
      </c>
    </row>
    <row r="21" spans="1:4" s="82" customFormat="1" ht="14.4" thickBot="1" x14ac:dyDescent="0.3">
      <c r="A21" s="68" t="s">
        <v>84</v>
      </c>
      <c r="B21" s="55"/>
      <c r="C21" s="55"/>
      <c r="D21" s="55"/>
    </row>
    <row r="22" spans="1:4" s="82" customFormat="1" x14ac:dyDescent="0.25">
      <c r="A22" s="83" t="s">
        <v>85</v>
      </c>
      <c r="B22" s="84">
        <f t="shared" ref="B22:B25" si="4">C22+D22</f>
        <v>0</v>
      </c>
      <c r="C22" s="128"/>
      <c r="D22" s="128"/>
    </row>
    <row r="23" spans="1:4" s="82" customFormat="1" x14ac:dyDescent="0.25">
      <c r="A23" s="85" t="s">
        <v>82</v>
      </c>
      <c r="B23" s="84">
        <f t="shared" si="4"/>
        <v>0</v>
      </c>
      <c r="C23" s="128"/>
      <c r="D23" s="129"/>
    </row>
    <row r="24" spans="1:4" s="82" customFormat="1" x14ac:dyDescent="0.25">
      <c r="A24" s="87" t="s">
        <v>86</v>
      </c>
      <c r="B24" s="84">
        <f t="shared" si="4"/>
        <v>0</v>
      </c>
      <c r="C24" s="129"/>
      <c r="D24" s="132"/>
    </row>
    <row r="25" spans="1:4" s="82" customFormat="1" ht="14.4" thickBot="1" x14ac:dyDescent="0.3">
      <c r="A25" s="66" t="s">
        <v>78</v>
      </c>
      <c r="B25" s="86">
        <f t="shared" si="4"/>
        <v>0</v>
      </c>
      <c r="C25" s="131"/>
      <c r="D25" s="130"/>
    </row>
    <row r="26" spans="1:4" s="82" customFormat="1" ht="14.4" thickBot="1" x14ac:dyDescent="0.3">
      <c r="A26" s="67" t="s">
        <v>87</v>
      </c>
      <c r="B26" s="56">
        <f>SUM(B22:B25)</f>
        <v>0</v>
      </c>
      <c r="C26" s="56">
        <f t="shared" ref="C26" si="5">SUM(C22:C25)</f>
        <v>0</v>
      </c>
      <c r="D26" s="56">
        <f t="shared" ref="D26" si="6">SUM(D22:D25)</f>
        <v>0</v>
      </c>
    </row>
    <row r="27" spans="1:4" ht="18" customHeight="1" thickBot="1" x14ac:dyDescent="0.3">
      <c r="A27" s="69" t="s">
        <v>88</v>
      </c>
      <c r="B27" s="49">
        <f>B26+B20+B15</f>
        <v>0</v>
      </c>
      <c r="C27" s="49">
        <f t="shared" ref="C27:D27" si="7">C26+C20+C15</f>
        <v>0</v>
      </c>
      <c r="D27" s="49">
        <f t="shared" si="7"/>
        <v>0</v>
      </c>
    </row>
    <row r="28" spans="1:4" s="82" customFormat="1" ht="13.2" x14ac:dyDescent="0.25">
      <c r="A28" s="88"/>
      <c r="B28" s="89"/>
      <c r="C28" s="89"/>
      <c r="D28" s="90"/>
    </row>
    <row r="29" spans="1:4" ht="20.399999999999999" customHeight="1" thickBot="1" x14ac:dyDescent="0.3">
      <c r="A29" s="180" t="s">
        <v>89</v>
      </c>
      <c r="B29" s="181"/>
      <c r="C29" s="181"/>
      <c r="D29" s="182"/>
    </row>
    <row r="30" spans="1:4" s="54" customFormat="1" ht="14.4" thickBot="1" x14ac:dyDescent="0.35">
      <c r="A30" s="64"/>
      <c r="B30" s="60" t="s">
        <v>27</v>
      </c>
      <c r="C30" s="61" t="s">
        <v>28</v>
      </c>
      <c r="D30" s="61" t="s">
        <v>29</v>
      </c>
    </row>
    <row r="31" spans="1:4" s="82" customFormat="1" ht="14.4" thickBot="1" x14ac:dyDescent="0.3">
      <c r="A31" s="68" t="s">
        <v>90</v>
      </c>
      <c r="B31" s="55"/>
      <c r="C31" s="55"/>
      <c r="D31" s="55"/>
    </row>
    <row r="32" spans="1:4" s="82" customFormat="1" x14ac:dyDescent="0.25">
      <c r="A32" s="83" t="s">
        <v>91</v>
      </c>
      <c r="B32" s="84">
        <f t="shared" ref="B32:B37" si="8">C32+D32</f>
        <v>0</v>
      </c>
      <c r="C32" s="128"/>
      <c r="D32" s="128"/>
    </row>
    <row r="33" spans="1:4" s="82" customFormat="1" x14ac:dyDescent="0.25">
      <c r="A33" s="85" t="s">
        <v>92</v>
      </c>
      <c r="B33" s="84">
        <f t="shared" si="8"/>
        <v>0</v>
      </c>
      <c r="C33" s="128"/>
      <c r="D33" s="129"/>
    </row>
    <row r="34" spans="1:4" s="82" customFormat="1" x14ac:dyDescent="0.25">
      <c r="A34" s="85" t="s">
        <v>93</v>
      </c>
      <c r="B34" s="84">
        <f t="shared" si="8"/>
        <v>0</v>
      </c>
      <c r="C34" s="128"/>
      <c r="D34" s="129"/>
    </row>
    <row r="35" spans="1:4" s="82" customFormat="1" x14ac:dyDescent="0.25">
      <c r="A35" s="85" t="s">
        <v>94</v>
      </c>
      <c r="B35" s="84">
        <f t="shared" si="8"/>
        <v>0</v>
      </c>
      <c r="C35" s="128"/>
      <c r="D35" s="129"/>
    </row>
    <row r="36" spans="1:4" s="82" customFormat="1" x14ac:dyDescent="0.25">
      <c r="A36" s="87" t="s">
        <v>95</v>
      </c>
      <c r="B36" s="84">
        <f t="shared" si="8"/>
        <v>0</v>
      </c>
      <c r="C36" s="128"/>
      <c r="D36" s="132"/>
    </row>
    <row r="37" spans="1:4" s="82" customFormat="1" ht="14.4" thickBot="1" x14ac:dyDescent="0.3">
      <c r="A37" s="66" t="s">
        <v>78</v>
      </c>
      <c r="B37" s="86">
        <f t="shared" si="8"/>
        <v>0</v>
      </c>
      <c r="C37" s="130"/>
      <c r="D37" s="130"/>
    </row>
    <row r="38" spans="1:4" s="82" customFormat="1" ht="14.4" thickBot="1" x14ac:dyDescent="0.3">
      <c r="A38" s="67" t="s">
        <v>96</v>
      </c>
      <c r="B38" s="56">
        <f>SUM(B32:B37)</f>
        <v>0</v>
      </c>
      <c r="C38" s="56">
        <f t="shared" ref="C38" si="9">SUM(C32:C37)</f>
        <v>0</v>
      </c>
      <c r="D38" s="56">
        <f t="shared" ref="D38" si="10">SUM(D32:D37)</f>
        <v>0</v>
      </c>
    </row>
    <row r="39" spans="1:4" s="82" customFormat="1" ht="14.4" thickBot="1" x14ac:dyDescent="0.3">
      <c r="A39" s="68" t="s">
        <v>97</v>
      </c>
      <c r="B39" s="55"/>
      <c r="C39" s="55"/>
      <c r="D39" s="55"/>
    </row>
    <row r="40" spans="1:4" s="82" customFormat="1" x14ac:dyDescent="0.25">
      <c r="A40" s="83" t="s">
        <v>98</v>
      </c>
      <c r="B40" s="84">
        <f t="shared" ref="B40:B46" si="11">C40+D40</f>
        <v>0</v>
      </c>
      <c r="C40" s="128"/>
      <c r="D40" s="128"/>
    </row>
    <row r="41" spans="1:4" s="82" customFormat="1" x14ac:dyDescent="0.25">
      <c r="A41" s="85" t="s">
        <v>99</v>
      </c>
      <c r="B41" s="84">
        <f t="shared" si="11"/>
        <v>0</v>
      </c>
      <c r="C41" s="128"/>
      <c r="D41" s="129"/>
    </row>
    <row r="42" spans="1:4" s="82" customFormat="1" x14ac:dyDescent="0.25">
      <c r="A42" s="85" t="s">
        <v>100</v>
      </c>
      <c r="B42" s="84">
        <f t="shared" si="11"/>
        <v>0</v>
      </c>
      <c r="C42" s="128"/>
      <c r="D42" s="129"/>
    </row>
    <row r="43" spans="1:4" s="82" customFormat="1" x14ac:dyDescent="0.25">
      <c r="A43" s="85" t="s">
        <v>101</v>
      </c>
      <c r="B43" s="84">
        <f t="shared" si="11"/>
        <v>0</v>
      </c>
      <c r="C43" s="128"/>
      <c r="D43" s="129"/>
    </row>
    <row r="44" spans="1:4" s="82" customFormat="1" x14ac:dyDescent="0.25">
      <c r="A44" s="85" t="s">
        <v>93</v>
      </c>
      <c r="B44" s="84">
        <f t="shared" si="11"/>
        <v>0</v>
      </c>
      <c r="C44" s="128"/>
      <c r="D44" s="129"/>
    </row>
    <row r="45" spans="1:4" s="82" customFormat="1" x14ac:dyDescent="0.25">
      <c r="A45" s="85" t="s">
        <v>102</v>
      </c>
      <c r="B45" s="84">
        <f t="shared" si="11"/>
        <v>0</v>
      </c>
      <c r="C45" s="128"/>
      <c r="D45" s="129"/>
    </row>
    <row r="46" spans="1:4" s="82" customFormat="1" ht="14.4" thickBot="1" x14ac:dyDescent="0.3">
      <c r="A46" s="66" t="s">
        <v>78</v>
      </c>
      <c r="B46" s="86">
        <f t="shared" si="11"/>
        <v>0</v>
      </c>
      <c r="C46" s="130"/>
      <c r="D46" s="130"/>
    </row>
    <row r="47" spans="1:4" s="82" customFormat="1" ht="14.4" thickBot="1" x14ac:dyDescent="0.3">
      <c r="A47" s="67" t="s">
        <v>103</v>
      </c>
      <c r="B47" s="56">
        <f>SUM(B40:B46)</f>
        <v>0</v>
      </c>
      <c r="C47" s="56">
        <f t="shared" ref="C47" si="12">SUM(C40:C46)</f>
        <v>0</v>
      </c>
      <c r="D47" s="56">
        <f t="shared" ref="D47" si="13">SUM(D40:D46)</f>
        <v>0</v>
      </c>
    </row>
    <row r="48" spans="1:4" s="82" customFormat="1" ht="14.4" thickBot="1" x14ac:dyDescent="0.3">
      <c r="A48" s="68" t="s">
        <v>104</v>
      </c>
      <c r="B48" s="55"/>
      <c r="C48" s="55"/>
      <c r="D48" s="55"/>
    </row>
    <row r="49" spans="1:4" s="82" customFormat="1" x14ac:dyDescent="0.25">
      <c r="A49" s="83" t="s">
        <v>105</v>
      </c>
      <c r="B49" s="84">
        <f t="shared" ref="B49:B52" si="14">C49+D49</f>
        <v>0</v>
      </c>
      <c r="C49" s="128"/>
      <c r="D49" s="128"/>
    </row>
    <row r="50" spans="1:4" s="82" customFormat="1" x14ac:dyDescent="0.25">
      <c r="A50" s="85" t="s">
        <v>106</v>
      </c>
      <c r="B50" s="84">
        <f t="shared" si="14"/>
        <v>0</v>
      </c>
      <c r="C50" s="128"/>
      <c r="D50" s="129"/>
    </row>
    <row r="51" spans="1:4" s="82" customFormat="1" x14ac:dyDescent="0.25">
      <c r="A51" s="85" t="s">
        <v>93</v>
      </c>
      <c r="B51" s="84">
        <f t="shared" si="14"/>
        <v>0</v>
      </c>
      <c r="C51" s="128"/>
      <c r="D51" s="129"/>
    </row>
    <row r="52" spans="1:4" s="82" customFormat="1" ht="14.4" thickBot="1" x14ac:dyDescent="0.3">
      <c r="A52" s="66" t="s">
        <v>78</v>
      </c>
      <c r="B52" s="86">
        <f t="shared" si="14"/>
        <v>0</v>
      </c>
      <c r="C52" s="130"/>
      <c r="D52" s="130"/>
    </row>
    <row r="53" spans="1:4" s="82" customFormat="1" ht="14.4" thickBot="1" x14ac:dyDescent="0.3">
      <c r="A53" s="67" t="s">
        <v>107</v>
      </c>
      <c r="B53" s="56">
        <f>SUM(B49:B52)</f>
        <v>0</v>
      </c>
      <c r="C53" s="56">
        <f>SUM(C49:C52)</f>
        <v>0</v>
      </c>
      <c r="D53" s="56">
        <f>SUM(D49:D52)</f>
        <v>0</v>
      </c>
    </row>
    <row r="54" spans="1:4" s="82" customFormat="1" ht="14.4" thickBot="1" x14ac:dyDescent="0.3">
      <c r="A54" s="68" t="s">
        <v>108</v>
      </c>
      <c r="B54" s="55"/>
      <c r="C54" s="55"/>
      <c r="D54" s="55"/>
    </row>
    <row r="55" spans="1:4" s="82" customFormat="1" x14ac:dyDescent="0.25">
      <c r="A55" s="83" t="s">
        <v>109</v>
      </c>
      <c r="B55" s="84">
        <f t="shared" ref="B55:B60" si="15">C55+D55</f>
        <v>0</v>
      </c>
      <c r="C55" s="128"/>
      <c r="D55" s="128"/>
    </row>
    <row r="56" spans="1:4" s="82" customFormat="1" x14ac:dyDescent="0.25">
      <c r="A56" s="85" t="s">
        <v>106</v>
      </c>
      <c r="B56" s="84">
        <f t="shared" si="15"/>
        <v>0</v>
      </c>
      <c r="C56" s="128"/>
      <c r="D56" s="129"/>
    </row>
    <row r="57" spans="1:4" s="82" customFormat="1" x14ac:dyDescent="0.25">
      <c r="A57" s="85" t="s">
        <v>110</v>
      </c>
      <c r="B57" s="84">
        <f t="shared" si="15"/>
        <v>0</v>
      </c>
      <c r="C57" s="128"/>
      <c r="D57" s="129"/>
    </row>
    <row r="58" spans="1:4" s="82" customFormat="1" x14ac:dyDescent="0.25">
      <c r="A58" s="85" t="s">
        <v>111</v>
      </c>
      <c r="B58" s="84">
        <f t="shared" si="15"/>
        <v>0</v>
      </c>
      <c r="C58" s="128"/>
      <c r="D58" s="129"/>
    </row>
    <row r="59" spans="1:4" s="82" customFormat="1" x14ac:dyDescent="0.25">
      <c r="A59" s="85" t="s">
        <v>93</v>
      </c>
      <c r="B59" s="84">
        <f t="shared" si="15"/>
        <v>0</v>
      </c>
      <c r="C59" s="129"/>
      <c r="D59" s="129"/>
    </row>
    <row r="60" spans="1:4" s="82" customFormat="1" ht="14.4" thickBot="1" x14ac:dyDescent="0.3">
      <c r="A60" s="66" t="s">
        <v>78</v>
      </c>
      <c r="B60" s="86">
        <f t="shared" si="15"/>
        <v>0</v>
      </c>
      <c r="C60" s="131"/>
      <c r="D60" s="130"/>
    </row>
    <row r="61" spans="1:4" s="82" customFormat="1" ht="14.4" thickBot="1" x14ac:dyDescent="0.3">
      <c r="A61" s="67" t="s">
        <v>112</v>
      </c>
      <c r="B61" s="56">
        <f>SUM(B55:B60)</f>
        <v>0</v>
      </c>
      <c r="C61" s="56">
        <f t="shared" ref="C61" si="16">SUM(C55:C60)</f>
        <v>0</v>
      </c>
      <c r="D61" s="56">
        <f t="shared" ref="D61" si="17">SUM(D55:D60)</f>
        <v>0</v>
      </c>
    </row>
    <row r="62" spans="1:4" s="82" customFormat="1" ht="14.4" thickBot="1" x14ac:dyDescent="0.3">
      <c r="A62" s="68" t="s">
        <v>113</v>
      </c>
      <c r="B62" s="55"/>
      <c r="C62" s="55"/>
      <c r="D62" s="55"/>
    </row>
    <row r="63" spans="1:4" s="82" customFormat="1" x14ac:dyDescent="0.25">
      <c r="A63" s="83" t="s">
        <v>114</v>
      </c>
      <c r="B63" s="84">
        <f t="shared" ref="B63:B65" si="18">C63+D63</f>
        <v>0</v>
      </c>
      <c r="C63" s="128"/>
      <c r="D63" s="128"/>
    </row>
    <row r="64" spans="1:4" s="82" customFormat="1" x14ac:dyDescent="0.25">
      <c r="A64" s="85" t="s">
        <v>93</v>
      </c>
      <c r="B64" s="84">
        <f t="shared" si="18"/>
        <v>0</v>
      </c>
      <c r="C64" s="128"/>
      <c r="D64" s="129"/>
    </row>
    <row r="65" spans="1:4" s="82" customFormat="1" ht="14.4" thickBot="1" x14ac:dyDescent="0.3">
      <c r="A65" s="66" t="s">
        <v>78</v>
      </c>
      <c r="B65" s="86">
        <f t="shared" si="18"/>
        <v>0</v>
      </c>
      <c r="C65" s="130"/>
      <c r="D65" s="130"/>
    </row>
    <row r="66" spans="1:4" s="82" customFormat="1" ht="14.4" thickBot="1" x14ac:dyDescent="0.3">
      <c r="A66" s="67" t="s">
        <v>115</v>
      </c>
      <c r="B66" s="56">
        <f>SUM(B63:B65)</f>
        <v>0</v>
      </c>
      <c r="C66" s="56">
        <f>SUM(C63:C65)</f>
        <v>0</v>
      </c>
      <c r="D66" s="56">
        <f>SUM(D63:D65)</f>
        <v>0</v>
      </c>
    </row>
    <row r="67" spans="1:4" s="82" customFormat="1" ht="14.4" thickBot="1" x14ac:dyDescent="0.3">
      <c r="A67" s="65" t="s">
        <v>116</v>
      </c>
      <c r="B67" s="62"/>
      <c r="C67" s="62"/>
      <c r="D67" s="63"/>
    </row>
    <row r="68" spans="1:4" s="82" customFormat="1" x14ac:dyDescent="0.25">
      <c r="A68" s="83" t="s">
        <v>114</v>
      </c>
      <c r="B68" s="84">
        <f t="shared" ref="B68:B72" si="19">C68+D68</f>
        <v>0</v>
      </c>
      <c r="C68" s="128"/>
      <c r="D68" s="128"/>
    </row>
    <row r="69" spans="1:4" s="82" customFormat="1" x14ac:dyDescent="0.25">
      <c r="A69" s="85" t="s">
        <v>93</v>
      </c>
      <c r="B69" s="84">
        <f t="shared" si="19"/>
        <v>0</v>
      </c>
      <c r="C69" s="128"/>
      <c r="D69" s="129"/>
    </row>
    <row r="70" spans="1:4" s="82" customFormat="1" x14ac:dyDescent="0.25">
      <c r="A70" s="87" t="s">
        <v>117</v>
      </c>
      <c r="B70" s="84">
        <f t="shared" si="19"/>
        <v>0</v>
      </c>
      <c r="C70" s="128"/>
      <c r="D70" s="132"/>
    </row>
    <row r="71" spans="1:4" s="82" customFormat="1" x14ac:dyDescent="0.25">
      <c r="A71" s="87" t="s">
        <v>118</v>
      </c>
      <c r="B71" s="84">
        <f t="shared" si="19"/>
        <v>0</v>
      </c>
      <c r="C71" s="128"/>
      <c r="D71" s="132"/>
    </row>
    <row r="72" spans="1:4" s="82" customFormat="1" ht="14.4" thickBot="1" x14ac:dyDescent="0.3">
      <c r="A72" s="66" t="s">
        <v>78</v>
      </c>
      <c r="B72" s="86">
        <f t="shared" si="19"/>
        <v>0</v>
      </c>
      <c r="C72" s="130"/>
      <c r="D72" s="130"/>
    </row>
    <row r="73" spans="1:4" s="82" customFormat="1" ht="14.4" thickBot="1" x14ac:dyDescent="0.3">
      <c r="A73" s="67" t="s">
        <v>119</v>
      </c>
      <c r="B73" s="56">
        <f>SUM(B68:B72)</f>
        <v>0</v>
      </c>
      <c r="C73" s="56">
        <f>SUM(C68:C72)</f>
        <v>0</v>
      </c>
      <c r="D73" s="56">
        <f>SUM(D68:D72)</f>
        <v>0</v>
      </c>
    </row>
    <row r="74" spans="1:4" s="82" customFormat="1" ht="14.4" thickBot="1" x14ac:dyDescent="0.3">
      <c r="A74" s="65" t="s">
        <v>120</v>
      </c>
      <c r="B74" s="62"/>
      <c r="C74" s="62"/>
      <c r="D74" s="63"/>
    </row>
    <row r="75" spans="1:4" s="82" customFormat="1" x14ac:dyDescent="0.25">
      <c r="A75" s="83" t="s">
        <v>114</v>
      </c>
      <c r="B75" s="84">
        <f t="shared" ref="B75:B79" si="20">C75+D75</f>
        <v>0</v>
      </c>
      <c r="C75" s="128"/>
      <c r="D75" s="128"/>
    </row>
    <row r="76" spans="1:4" s="82" customFormat="1" x14ac:dyDescent="0.25">
      <c r="A76" s="85" t="s">
        <v>121</v>
      </c>
      <c r="B76" s="84">
        <f t="shared" si="20"/>
        <v>0</v>
      </c>
      <c r="C76" s="128"/>
      <c r="D76" s="129"/>
    </row>
    <row r="77" spans="1:4" s="82" customFormat="1" x14ac:dyDescent="0.25">
      <c r="A77" s="85" t="s">
        <v>122</v>
      </c>
      <c r="B77" s="84">
        <f t="shared" si="20"/>
        <v>0</v>
      </c>
      <c r="C77" s="128"/>
      <c r="D77" s="129"/>
    </row>
    <row r="78" spans="1:4" s="82" customFormat="1" x14ac:dyDescent="0.25">
      <c r="A78" s="85" t="s">
        <v>93</v>
      </c>
      <c r="B78" s="84">
        <f t="shared" si="20"/>
        <v>0</v>
      </c>
      <c r="C78" s="128"/>
      <c r="D78" s="129"/>
    </row>
    <row r="79" spans="1:4" s="82" customFormat="1" ht="14.4" thickBot="1" x14ac:dyDescent="0.3">
      <c r="A79" s="66" t="s">
        <v>78</v>
      </c>
      <c r="B79" s="86">
        <f t="shared" si="20"/>
        <v>0</v>
      </c>
      <c r="C79" s="130"/>
      <c r="D79" s="130"/>
    </row>
    <row r="80" spans="1:4" s="82" customFormat="1" ht="14.4" thickBot="1" x14ac:dyDescent="0.3">
      <c r="A80" s="67" t="s">
        <v>123</v>
      </c>
      <c r="B80" s="56">
        <f>SUM(B75:B79)</f>
        <v>0</v>
      </c>
      <c r="C80" s="56">
        <f t="shared" ref="C80" si="21">SUM(C75:C79)</f>
        <v>0</v>
      </c>
      <c r="D80" s="56">
        <f t="shared" ref="D80" si="22">SUM(D75:D79)</f>
        <v>0</v>
      </c>
    </row>
    <row r="81" spans="1:4" s="82" customFormat="1" ht="14.4" thickBot="1" x14ac:dyDescent="0.3">
      <c r="A81" s="65" t="s">
        <v>124</v>
      </c>
      <c r="B81" s="62"/>
      <c r="C81" s="62"/>
      <c r="D81" s="63"/>
    </row>
    <row r="82" spans="1:4" s="82" customFormat="1" x14ac:dyDescent="0.25">
      <c r="A82" s="83" t="s">
        <v>125</v>
      </c>
      <c r="B82" s="84">
        <f t="shared" ref="B82:B85" si="23">C82+D82</f>
        <v>0</v>
      </c>
      <c r="C82" s="128"/>
      <c r="D82" s="128"/>
    </row>
    <row r="83" spans="1:4" s="82" customFormat="1" x14ac:dyDescent="0.25">
      <c r="A83" s="85" t="s">
        <v>106</v>
      </c>
      <c r="B83" s="84">
        <f t="shared" si="23"/>
        <v>0</v>
      </c>
      <c r="C83" s="128"/>
      <c r="D83" s="129"/>
    </row>
    <row r="84" spans="1:4" s="82" customFormat="1" x14ac:dyDescent="0.25">
      <c r="A84" s="85" t="s">
        <v>93</v>
      </c>
      <c r="B84" s="84">
        <f t="shared" si="23"/>
        <v>0</v>
      </c>
      <c r="C84" s="128"/>
      <c r="D84" s="129"/>
    </row>
    <row r="85" spans="1:4" s="82" customFormat="1" ht="14.4" thickBot="1" x14ac:dyDescent="0.3">
      <c r="A85" s="66" t="s">
        <v>78</v>
      </c>
      <c r="B85" s="86">
        <f t="shared" si="23"/>
        <v>0</v>
      </c>
      <c r="C85" s="130"/>
      <c r="D85" s="130"/>
    </row>
    <row r="86" spans="1:4" s="82" customFormat="1" ht="14.4" thickBot="1" x14ac:dyDescent="0.3">
      <c r="A86" s="67" t="s">
        <v>126</v>
      </c>
      <c r="B86" s="56">
        <f>SUM(B82:B85)</f>
        <v>0</v>
      </c>
      <c r="C86" s="56">
        <f>SUM(C82:C85)</f>
        <v>0</v>
      </c>
      <c r="D86" s="56">
        <f>SUM(D82:D85)</f>
        <v>0</v>
      </c>
    </row>
    <row r="87" spans="1:4" ht="18" customHeight="1" thickBot="1" x14ac:dyDescent="0.3">
      <c r="A87" s="69" t="s">
        <v>127</v>
      </c>
      <c r="B87" s="49">
        <f>B38+B47+B53+B61+B66+B73+B80+B86</f>
        <v>0</v>
      </c>
      <c r="C87" s="49">
        <f t="shared" ref="C87:D87" si="24">C38+C47+C53+C61+C66+C73+C80+C86</f>
        <v>0</v>
      </c>
      <c r="D87" s="49">
        <f t="shared" si="24"/>
        <v>0</v>
      </c>
    </row>
  </sheetData>
  <sheetProtection algorithmName="SHA-512" hashValue="c0Yedmo2udZiDQrQtBCu/MhGsPQxuDYy1ICeR9QPqy42d9x2aN1lvYXeFt+8TJ0f/1Kg5yzV+FZwaSV4mFjc/Q==" saltValue="2C+kHg386xyclUq85oAozg==" spinCount="100000" sheet="1" objects="1" scenarios="1"/>
  <mergeCells count="3">
    <mergeCell ref="A2:D2"/>
    <mergeCell ref="A6:D6"/>
    <mergeCell ref="A29:D2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185DF-6153-493A-BC52-2DF3127E220F}">
  <dimension ref="A2:N143"/>
  <sheetViews>
    <sheetView zoomScaleNormal="100" workbookViewId="0">
      <selection activeCell="B9" sqref="B9"/>
    </sheetView>
  </sheetViews>
  <sheetFormatPr baseColWidth="10" defaultColWidth="11.5546875" defaultRowHeight="13.8" x14ac:dyDescent="0.25"/>
  <cols>
    <col min="1" max="1" width="43.88671875" style="81" customWidth="1"/>
    <col min="2" max="4" width="16.44140625" style="91" customWidth="1"/>
    <col min="5" max="16384" width="11.5546875" style="81"/>
  </cols>
  <sheetData>
    <row r="2" spans="1:14" s="53" customFormat="1" ht="26.4" customHeight="1" x14ac:dyDescent="0.25">
      <c r="A2" s="135" t="s">
        <v>128</v>
      </c>
      <c r="B2" s="136"/>
      <c r="C2" s="136"/>
      <c r="D2" s="137"/>
      <c r="E2" s="50"/>
      <c r="F2" s="50"/>
      <c r="G2" s="50"/>
      <c r="H2" s="50"/>
      <c r="I2" s="50"/>
      <c r="J2" s="50"/>
      <c r="K2" s="50"/>
      <c r="L2" s="51"/>
      <c r="M2" s="52"/>
      <c r="N2" s="51"/>
    </row>
    <row r="3" spans="1:14" x14ac:dyDescent="0.25">
      <c r="A3" s="78"/>
      <c r="B3" s="79"/>
      <c r="C3" s="79"/>
      <c r="D3" s="80"/>
    </row>
    <row r="4" spans="1:14" s="98" customFormat="1" ht="12" x14ac:dyDescent="0.25">
      <c r="A4" s="99" t="s">
        <v>70</v>
      </c>
      <c r="B4" s="100"/>
      <c r="C4" s="100"/>
      <c r="D4" s="101"/>
    </row>
    <row r="5" spans="1:14" x14ac:dyDescent="0.25">
      <c r="A5" s="78"/>
      <c r="B5" s="79"/>
      <c r="C5" s="79"/>
      <c r="D5" s="80"/>
    </row>
    <row r="6" spans="1:14" ht="20.399999999999999" customHeight="1" thickBot="1" x14ac:dyDescent="0.3">
      <c r="A6" s="180" t="s">
        <v>71</v>
      </c>
      <c r="B6" s="181"/>
      <c r="C6" s="181"/>
      <c r="D6" s="182"/>
    </row>
    <row r="7" spans="1:14" s="54" customFormat="1" ht="14.4" thickBot="1" x14ac:dyDescent="0.35">
      <c r="A7" s="71"/>
      <c r="B7" s="60" t="s">
        <v>27</v>
      </c>
      <c r="C7" s="61" t="s">
        <v>28</v>
      </c>
      <c r="D7" s="61" t="s">
        <v>29</v>
      </c>
    </row>
    <row r="8" spans="1:14" s="82" customFormat="1" ht="14.4" thickBot="1" x14ac:dyDescent="0.3">
      <c r="A8" s="65" t="s">
        <v>129</v>
      </c>
      <c r="B8" s="62"/>
      <c r="C8" s="62"/>
      <c r="D8" s="63"/>
    </row>
    <row r="9" spans="1:14" s="82" customFormat="1" x14ac:dyDescent="0.25">
      <c r="A9" s="83" t="s">
        <v>85</v>
      </c>
      <c r="B9" s="84">
        <f t="shared" ref="B9:B12" si="0">C9+D9</f>
        <v>0</v>
      </c>
      <c r="C9" s="128"/>
      <c r="D9" s="128"/>
    </row>
    <row r="10" spans="1:14" s="82" customFormat="1" x14ac:dyDescent="0.25">
      <c r="A10" s="83" t="s">
        <v>82</v>
      </c>
      <c r="B10" s="84">
        <f t="shared" si="0"/>
        <v>0</v>
      </c>
      <c r="C10" s="128"/>
      <c r="D10" s="128"/>
    </row>
    <row r="11" spans="1:14" s="82" customFormat="1" x14ac:dyDescent="0.25">
      <c r="A11" s="85" t="s">
        <v>130</v>
      </c>
      <c r="B11" s="84">
        <f t="shared" si="0"/>
        <v>0</v>
      </c>
      <c r="C11" s="128"/>
      <c r="D11" s="129"/>
    </row>
    <row r="12" spans="1:14" s="82" customFormat="1" ht="14.4" thickBot="1" x14ac:dyDescent="0.3">
      <c r="A12" s="66" t="s">
        <v>78</v>
      </c>
      <c r="B12" s="86">
        <f t="shared" si="0"/>
        <v>0</v>
      </c>
      <c r="C12" s="130"/>
      <c r="D12" s="130"/>
    </row>
    <row r="13" spans="1:14" s="82" customFormat="1" ht="14.4" thickBot="1" x14ac:dyDescent="0.3">
      <c r="A13" s="67" t="s">
        <v>131</v>
      </c>
      <c r="B13" s="56">
        <f>SUM(B9:B12)</f>
        <v>0</v>
      </c>
      <c r="C13" s="56">
        <f>SUM(C9:C12)</f>
        <v>0</v>
      </c>
      <c r="D13" s="56">
        <f>SUM(D9:D12)</f>
        <v>0</v>
      </c>
    </row>
    <row r="14" spans="1:14" s="82" customFormat="1" ht="14.4" thickBot="1" x14ac:dyDescent="0.3">
      <c r="A14" s="65" t="s">
        <v>120</v>
      </c>
      <c r="B14" s="62"/>
      <c r="C14" s="62"/>
      <c r="D14" s="63"/>
    </row>
    <row r="15" spans="1:14" s="82" customFormat="1" x14ac:dyDescent="0.25">
      <c r="A15" s="83" t="s">
        <v>85</v>
      </c>
      <c r="B15" s="84">
        <f t="shared" ref="B15:B18" si="1">C15+D15</f>
        <v>0</v>
      </c>
      <c r="C15" s="128"/>
      <c r="D15" s="128"/>
    </row>
    <row r="16" spans="1:14" s="82" customFormat="1" x14ac:dyDescent="0.25">
      <c r="A16" s="83" t="s">
        <v>82</v>
      </c>
      <c r="B16" s="84">
        <f t="shared" si="1"/>
        <v>0</v>
      </c>
      <c r="C16" s="128"/>
      <c r="D16" s="129"/>
    </row>
    <row r="17" spans="1:4" s="82" customFormat="1" x14ac:dyDescent="0.25">
      <c r="A17" s="85" t="s">
        <v>130</v>
      </c>
      <c r="B17" s="84">
        <f t="shared" si="1"/>
        <v>0</v>
      </c>
      <c r="C17" s="128"/>
      <c r="D17" s="132"/>
    </row>
    <row r="18" spans="1:4" s="82" customFormat="1" ht="14.4" thickBot="1" x14ac:dyDescent="0.3">
      <c r="A18" s="66" t="s">
        <v>78</v>
      </c>
      <c r="B18" s="86">
        <f t="shared" si="1"/>
        <v>0</v>
      </c>
      <c r="C18" s="130"/>
      <c r="D18" s="130"/>
    </row>
    <row r="19" spans="1:4" s="82" customFormat="1" ht="14.4" thickBot="1" x14ac:dyDescent="0.3">
      <c r="A19" s="67" t="s">
        <v>123</v>
      </c>
      <c r="B19" s="56">
        <f>SUM(B15:B18)</f>
        <v>0</v>
      </c>
      <c r="C19" s="56">
        <f t="shared" ref="C19:D19" si="2">SUM(C15:C18)</f>
        <v>0</v>
      </c>
      <c r="D19" s="56">
        <f t="shared" si="2"/>
        <v>0</v>
      </c>
    </row>
    <row r="20" spans="1:4" s="82" customFormat="1" ht="14.4" thickBot="1" x14ac:dyDescent="0.3">
      <c r="A20" s="65" t="s">
        <v>116</v>
      </c>
      <c r="B20" s="62"/>
      <c r="C20" s="62"/>
      <c r="D20" s="63"/>
    </row>
    <row r="21" spans="1:4" s="82" customFormat="1" x14ac:dyDescent="0.25">
      <c r="A21" s="83" t="s">
        <v>85</v>
      </c>
      <c r="B21" s="84">
        <f t="shared" ref="B21:B25" si="3">C21+D21</f>
        <v>0</v>
      </c>
      <c r="C21" s="128"/>
      <c r="D21" s="128"/>
    </row>
    <row r="22" spans="1:4" s="82" customFormat="1" x14ac:dyDescent="0.25">
      <c r="A22" s="83" t="s">
        <v>82</v>
      </c>
      <c r="B22" s="84">
        <f t="shared" si="3"/>
        <v>0</v>
      </c>
      <c r="C22" s="129"/>
      <c r="D22" s="129"/>
    </row>
    <row r="23" spans="1:4" s="82" customFormat="1" x14ac:dyDescent="0.25">
      <c r="A23" s="85" t="s">
        <v>130</v>
      </c>
      <c r="B23" s="84">
        <f>C23+D23</f>
        <v>0</v>
      </c>
      <c r="C23" s="132"/>
      <c r="D23" s="132"/>
    </row>
    <row r="24" spans="1:4" s="82" customFormat="1" x14ac:dyDescent="0.25">
      <c r="A24" s="87" t="s">
        <v>132</v>
      </c>
      <c r="B24" s="84">
        <f t="shared" si="3"/>
        <v>0</v>
      </c>
      <c r="C24" s="132"/>
      <c r="D24" s="132"/>
    </row>
    <row r="25" spans="1:4" s="82" customFormat="1" ht="14.4" thickBot="1" x14ac:dyDescent="0.3">
      <c r="A25" s="66" t="s">
        <v>78</v>
      </c>
      <c r="B25" s="86">
        <f t="shared" si="3"/>
        <v>0</v>
      </c>
      <c r="C25" s="130"/>
      <c r="D25" s="130"/>
    </row>
    <row r="26" spans="1:4" s="82" customFormat="1" ht="14.4" thickBot="1" x14ac:dyDescent="0.3">
      <c r="A26" s="67" t="s">
        <v>119</v>
      </c>
      <c r="B26" s="56">
        <f>SUM(B21:B25)</f>
        <v>0</v>
      </c>
      <c r="C26" s="56">
        <f t="shared" ref="C26:D26" si="4">SUM(C21:C25)</f>
        <v>0</v>
      </c>
      <c r="D26" s="56">
        <f t="shared" si="4"/>
        <v>0</v>
      </c>
    </row>
    <row r="27" spans="1:4" s="82" customFormat="1" ht="14.4" thickBot="1" x14ac:dyDescent="0.3">
      <c r="A27" s="65" t="s">
        <v>133</v>
      </c>
      <c r="B27" s="62"/>
      <c r="C27" s="62"/>
      <c r="D27" s="63"/>
    </row>
    <row r="28" spans="1:4" s="82" customFormat="1" x14ac:dyDescent="0.25">
      <c r="A28" s="83" t="s">
        <v>85</v>
      </c>
      <c r="B28" s="84">
        <f t="shared" ref="B28:B31" si="5">C28+D28</f>
        <v>0</v>
      </c>
      <c r="C28" s="128"/>
      <c r="D28" s="128"/>
    </row>
    <row r="29" spans="1:4" s="82" customFormat="1" x14ac:dyDescent="0.25">
      <c r="A29" s="83" t="s">
        <v>82</v>
      </c>
      <c r="B29" s="84">
        <f t="shared" si="5"/>
        <v>0</v>
      </c>
      <c r="C29" s="129"/>
      <c r="D29" s="129"/>
    </row>
    <row r="30" spans="1:4" s="82" customFormat="1" x14ac:dyDescent="0.25">
      <c r="A30" s="85" t="s">
        <v>130</v>
      </c>
      <c r="B30" s="84">
        <f t="shared" si="5"/>
        <v>0</v>
      </c>
      <c r="C30" s="132"/>
      <c r="D30" s="132"/>
    </row>
    <row r="31" spans="1:4" s="82" customFormat="1" ht="14.4" thickBot="1" x14ac:dyDescent="0.3">
      <c r="A31" s="66" t="s">
        <v>78</v>
      </c>
      <c r="B31" s="86">
        <f t="shared" si="5"/>
        <v>0</v>
      </c>
      <c r="C31" s="130"/>
      <c r="D31" s="130"/>
    </row>
    <row r="32" spans="1:4" s="82" customFormat="1" ht="14.4" thickBot="1" x14ac:dyDescent="0.3">
      <c r="A32" s="67" t="s">
        <v>134</v>
      </c>
      <c r="B32" s="56">
        <f>SUM(B28:B31)</f>
        <v>0</v>
      </c>
      <c r="C32" s="56">
        <f>SUM(C28:C31)</f>
        <v>0</v>
      </c>
      <c r="D32" s="56">
        <f>SUM(D28:D31)</f>
        <v>0</v>
      </c>
    </row>
    <row r="33" spans="1:4" s="82" customFormat="1" ht="14.4" thickBot="1" x14ac:dyDescent="0.3">
      <c r="A33" s="65" t="s">
        <v>135</v>
      </c>
      <c r="B33" s="62"/>
      <c r="C33" s="62"/>
      <c r="D33" s="63"/>
    </row>
    <row r="34" spans="1:4" s="82" customFormat="1" x14ac:dyDescent="0.25">
      <c r="A34" s="83" t="s">
        <v>82</v>
      </c>
      <c r="B34" s="84">
        <f t="shared" ref="B34:B37" si="6">C34+D34</f>
        <v>0</v>
      </c>
      <c r="C34" s="128"/>
      <c r="D34" s="128"/>
    </row>
    <row r="35" spans="1:4" s="82" customFormat="1" x14ac:dyDescent="0.25">
      <c r="A35" s="83" t="s">
        <v>136</v>
      </c>
      <c r="B35" s="84">
        <f t="shared" si="6"/>
        <v>0</v>
      </c>
      <c r="C35" s="129"/>
      <c r="D35" s="129"/>
    </row>
    <row r="36" spans="1:4" s="82" customFormat="1" x14ac:dyDescent="0.25">
      <c r="A36" s="85" t="s">
        <v>137</v>
      </c>
      <c r="B36" s="84">
        <f t="shared" si="6"/>
        <v>0</v>
      </c>
      <c r="C36" s="132"/>
      <c r="D36" s="132"/>
    </row>
    <row r="37" spans="1:4" s="82" customFormat="1" ht="14.4" thickBot="1" x14ac:dyDescent="0.3">
      <c r="A37" s="66" t="s">
        <v>78</v>
      </c>
      <c r="B37" s="86">
        <f t="shared" si="6"/>
        <v>0</v>
      </c>
      <c r="C37" s="130"/>
      <c r="D37" s="130"/>
    </row>
    <row r="38" spans="1:4" s="82" customFormat="1" ht="14.4" thickBot="1" x14ac:dyDescent="0.3">
      <c r="A38" s="67" t="s">
        <v>138</v>
      </c>
      <c r="B38" s="56">
        <f>SUM(B34:B37)</f>
        <v>0</v>
      </c>
      <c r="C38" s="56">
        <f>SUM(C34:C37)</f>
        <v>0</v>
      </c>
      <c r="D38" s="56">
        <f>SUM(D34:D37)</f>
        <v>0</v>
      </c>
    </row>
    <row r="39" spans="1:4" s="82" customFormat="1" ht="14.4" thickBot="1" x14ac:dyDescent="0.3">
      <c r="A39" s="65" t="s">
        <v>139</v>
      </c>
      <c r="B39" s="62"/>
      <c r="C39" s="62"/>
      <c r="D39" s="63"/>
    </row>
    <row r="40" spans="1:4" s="82" customFormat="1" x14ac:dyDescent="0.25">
      <c r="A40" s="83" t="s">
        <v>85</v>
      </c>
      <c r="B40" s="84">
        <f t="shared" ref="B40:B45" si="7">C40+D40</f>
        <v>0</v>
      </c>
      <c r="C40" s="128"/>
      <c r="D40" s="128"/>
    </row>
    <row r="41" spans="1:4" s="82" customFormat="1" x14ac:dyDescent="0.25">
      <c r="A41" s="83" t="s">
        <v>82</v>
      </c>
      <c r="B41" s="84">
        <f t="shared" si="7"/>
        <v>0</v>
      </c>
      <c r="C41" s="129"/>
      <c r="D41" s="129"/>
    </row>
    <row r="42" spans="1:4" s="82" customFormat="1" x14ac:dyDescent="0.25">
      <c r="A42" s="85" t="s">
        <v>130</v>
      </c>
      <c r="B42" s="84">
        <f t="shared" si="7"/>
        <v>0</v>
      </c>
      <c r="C42" s="132"/>
      <c r="D42" s="132"/>
    </row>
    <row r="43" spans="1:4" s="82" customFormat="1" x14ac:dyDescent="0.25">
      <c r="A43" s="87" t="s">
        <v>132</v>
      </c>
      <c r="B43" s="84">
        <f t="shared" si="7"/>
        <v>0</v>
      </c>
      <c r="C43" s="132"/>
      <c r="D43" s="132"/>
    </row>
    <row r="44" spans="1:4" s="82" customFormat="1" x14ac:dyDescent="0.25">
      <c r="A44" s="87" t="s">
        <v>140</v>
      </c>
      <c r="B44" s="84">
        <f t="shared" si="7"/>
        <v>0</v>
      </c>
      <c r="C44" s="132"/>
      <c r="D44" s="132"/>
    </row>
    <row r="45" spans="1:4" s="82" customFormat="1" ht="14.4" thickBot="1" x14ac:dyDescent="0.3">
      <c r="A45" s="66" t="s">
        <v>78</v>
      </c>
      <c r="B45" s="86">
        <f t="shared" si="7"/>
        <v>0</v>
      </c>
      <c r="C45" s="130"/>
      <c r="D45" s="130"/>
    </row>
    <row r="46" spans="1:4" s="82" customFormat="1" ht="14.4" thickBot="1" x14ac:dyDescent="0.3">
      <c r="A46" s="67" t="s">
        <v>141</v>
      </c>
      <c r="B46" s="56">
        <f>SUM(B40:B45)</f>
        <v>0</v>
      </c>
      <c r="C46" s="56">
        <f>SUM(C40:C45)</f>
        <v>0</v>
      </c>
      <c r="D46" s="56">
        <f>SUM(D40:D45)</f>
        <v>0</v>
      </c>
    </row>
    <row r="47" spans="1:4" s="82" customFormat="1" ht="14.4" thickBot="1" x14ac:dyDescent="0.3">
      <c r="A47" s="65" t="s">
        <v>142</v>
      </c>
      <c r="B47" s="62"/>
      <c r="C47" s="62"/>
      <c r="D47" s="63"/>
    </row>
    <row r="48" spans="1:4" s="82" customFormat="1" x14ac:dyDescent="0.25">
      <c r="A48" s="83" t="s">
        <v>143</v>
      </c>
      <c r="B48" s="84">
        <f t="shared" ref="B48:B56" si="8">C48+D48</f>
        <v>0</v>
      </c>
      <c r="C48" s="128"/>
      <c r="D48" s="128"/>
    </row>
    <row r="49" spans="1:4" s="82" customFormat="1" x14ac:dyDescent="0.25">
      <c r="A49" s="83" t="s">
        <v>144</v>
      </c>
      <c r="B49" s="84">
        <f t="shared" si="8"/>
        <v>0</v>
      </c>
      <c r="C49" s="129"/>
      <c r="D49" s="129"/>
    </row>
    <row r="50" spans="1:4" s="82" customFormat="1" x14ac:dyDescent="0.25">
      <c r="A50" s="83" t="s">
        <v>145</v>
      </c>
      <c r="B50" s="84">
        <f t="shared" si="8"/>
        <v>0</v>
      </c>
      <c r="C50" s="132"/>
      <c r="D50" s="132"/>
    </row>
    <row r="51" spans="1:4" s="82" customFormat="1" x14ac:dyDescent="0.25">
      <c r="A51" s="83" t="s">
        <v>146</v>
      </c>
      <c r="B51" s="84">
        <f t="shared" si="8"/>
        <v>0</v>
      </c>
      <c r="C51" s="132"/>
      <c r="D51" s="132"/>
    </row>
    <row r="52" spans="1:4" s="82" customFormat="1" x14ac:dyDescent="0.25">
      <c r="A52" s="83" t="s">
        <v>147</v>
      </c>
      <c r="B52" s="84">
        <f t="shared" si="8"/>
        <v>0</v>
      </c>
      <c r="C52" s="132"/>
      <c r="D52" s="132"/>
    </row>
    <row r="53" spans="1:4" s="82" customFormat="1" x14ac:dyDescent="0.25">
      <c r="A53" s="83" t="s">
        <v>148</v>
      </c>
      <c r="B53" s="84">
        <f t="shared" si="8"/>
        <v>0</v>
      </c>
      <c r="C53" s="132"/>
      <c r="D53" s="132"/>
    </row>
    <row r="54" spans="1:4" s="82" customFormat="1" x14ac:dyDescent="0.25">
      <c r="A54" s="85" t="s">
        <v>149</v>
      </c>
      <c r="B54" s="84">
        <f t="shared" si="8"/>
        <v>0</v>
      </c>
      <c r="C54" s="132"/>
      <c r="D54" s="132"/>
    </row>
    <row r="55" spans="1:4" s="82" customFormat="1" x14ac:dyDescent="0.25">
      <c r="A55" s="87" t="s">
        <v>150</v>
      </c>
      <c r="B55" s="84">
        <f t="shared" si="8"/>
        <v>0</v>
      </c>
      <c r="C55" s="132"/>
      <c r="D55" s="132"/>
    </row>
    <row r="56" spans="1:4" s="82" customFormat="1" ht="14.4" thickBot="1" x14ac:dyDescent="0.3">
      <c r="A56" s="66" t="s">
        <v>78</v>
      </c>
      <c r="B56" s="86">
        <f t="shared" si="8"/>
        <v>0</v>
      </c>
      <c r="C56" s="130"/>
      <c r="D56" s="130"/>
    </row>
    <row r="57" spans="1:4" s="82" customFormat="1" ht="14.4" thickBot="1" x14ac:dyDescent="0.3">
      <c r="A57" s="67" t="s">
        <v>151</v>
      </c>
      <c r="B57" s="56">
        <f>SUM(B48:B56)</f>
        <v>0</v>
      </c>
      <c r="C57" s="56">
        <f>SUM(C48:C56)</f>
        <v>0</v>
      </c>
      <c r="D57" s="56">
        <f>SUM(D48:D56)</f>
        <v>0</v>
      </c>
    </row>
    <row r="58" spans="1:4" s="82" customFormat="1" ht="14.4" thickBot="1" x14ac:dyDescent="0.3">
      <c r="A58" s="65" t="s">
        <v>152</v>
      </c>
      <c r="B58" s="62"/>
      <c r="C58" s="62"/>
      <c r="D58" s="63"/>
    </row>
    <row r="59" spans="1:4" s="82" customFormat="1" x14ac:dyDescent="0.25">
      <c r="A59" s="83" t="s">
        <v>82</v>
      </c>
      <c r="B59" s="84">
        <f t="shared" ref="B59:B61" si="9">C59+D59</f>
        <v>0</v>
      </c>
      <c r="C59" s="128"/>
      <c r="D59" s="128"/>
    </row>
    <row r="60" spans="1:4" s="82" customFormat="1" x14ac:dyDescent="0.25">
      <c r="A60" s="83" t="s">
        <v>153</v>
      </c>
      <c r="B60" s="84">
        <f t="shared" si="9"/>
        <v>0</v>
      </c>
      <c r="C60" s="129"/>
      <c r="D60" s="129"/>
    </row>
    <row r="61" spans="1:4" s="82" customFormat="1" ht="14.4" thickBot="1" x14ac:dyDescent="0.3">
      <c r="A61" s="66" t="s">
        <v>78</v>
      </c>
      <c r="B61" s="86">
        <f t="shared" si="9"/>
        <v>0</v>
      </c>
      <c r="C61" s="130"/>
      <c r="D61" s="130"/>
    </row>
    <row r="62" spans="1:4" s="82" customFormat="1" ht="14.4" thickBot="1" x14ac:dyDescent="0.3">
      <c r="A62" s="67" t="s">
        <v>154</v>
      </c>
      <c r="B62" s="56">
        <f>SUM(B59:B61)</f>
        <v>0</v>
      </c>
      <c r="C62" s="56">
        <f>SUM(C59:C61)</f>
        <v>0</v>
      </c>
      <c r="D62" s="56">
        <f>SUM(D59:D61)</f>
        <v>0</v>
      </c>
    </row>
    <row r="63" spans="1:4" ht="18" customHeight="1" thickBot="1" x14ac:dyDescent="0.3">
      <c r="A63" s="69" t="s">
        <v>88</v>
      </c>
      <c r="B63" s="49">
        <f>B26+B19+B13+B32+B38+B46+B57+B62</f>
        <v>0</v>
      </c>
      <c r="C63" s="49">
        <f>C26+C19+C13+C32+C38+C46+C57+C62</f>
        <v>0</v>
      </c>
      <c r="D63" s="49">
        <f>D26+D19+D13+D32+D38+D46+D57+D62</f>
        <v>0</v>
      </c>
    </row>
    <row r="64" spans="1:4" s="82" customFormat="1" ht="13.2" x14ac:dyDescent="0.25">
      <c r="A64" s="88"/>
      <c r="B64" s="89"/>
      <c r="C64" s="89"/>
      <c r="D64" s="90"/>
    </row>
    <row r="65" spans="1:4" ht="20.399999999999999" customHeight="1" thickBot="1" x14ac:dyDescent="0.3">
      <c r="A65" s="180" t="s">
        <v>89</v>
      </c>
      <c r="B65" s="181"/>
      <c r="C65" s="181"/>
      <c r="D65" s="182"/>
    </row>
    <row r="66" spans="1:4" s="54" customFormat="1" ht="14.4" thickBot="1" x14ac:dyDescent="0.35">
      <c r="A66" s="64"/>
      <c r="B66" s="60" t="s">
        <v>27</v>
      </c>
      <c r="C66" s="61" t="s">
        <v>28</v>
      </c>
      <c r="D66" s="61" t="s">
        <v>29</v>
      </c>
    </row>
    <row r="67" spans="1:4" s="82" customFormat="1" ht="14.4" thickBot="1" x14ac:dyDescent="0.3">
      <c r="A67" s="70" t="s">
        <v>155</v>
      </c>
      <c r="B67" s="59"/>
      <c r="C67" s="59"/>
      <c r="D67" s="59"/>
    </row>
    <row r="68" spans="1:4" s="82" customFormat="1" x14ac:dyDescent="0.25">
      <c r="A68" s="83" t="s">
        <v>156</v>
      </c>
      <c r="B68" s="84">
        <f t="shared" ref="B68:B70" si="10">C68+D68</f>
        <v>0</v>
      </c>
      <c r="C68" s="128"/>
      <c r="D68" s="128"/>
    </row>
    <row r="69" spans="1:4" s="82" customFormat="1" x14ac:dyDescent="0.25">
      <c r="A69" s="85" t="s">
        <v>93</v>
      </c>
      <c r="B69" s="84">
        <f t="shared" si="10"/>
        <v>0</v>
      </c>
      <c r="C69" s="129"/>
      <c r="D69" s="129"/>
    </row>
    <row r="70" spans="1:4" s="82" customFormat="1" ht="14.4" thickBot="1" x14ac:dyDescent="0.3">
      <c r="A70" s="66" t="s">
        <v>78</v>
      </c>
      <c r="B70" s="86">
        <f t="shared" si="10"/>
        <v>0</v>
      </c>
      <c r="C70" s="130"/>
      <c r="D70" s="130"/>
    </row>
    <row r="71" spans="1:4" s="82" customFormat="1" ht="14.4" thickBot="1" x14ac:dyDescent="0.3">
      <c r="A71" s="67" t="s">
        <v>96</v>
      </c>
      <c r="B71" s="56">
        <f>SUM(B68:B70)</f>
        <v>0</v>
      </c>
      <c r="C71" s="56">
        <f>SUM(C68:C70)</f>
        <v>0</v>
      </c>
      <c r="D71" s="56">
        <f>SUM(D68:D70)</f>
        <v>0</v>
      </c>
    </row>
    <row r="72" spans="1:4" s="82" customFormat="1" ht="14.4" thickBot="1" x14ac:dyDescent="0.3">
      <c r="A72" s="65" t="s">
        <v>157</v>
      </c>
      <c r="B72" s="62"/>
      <c r="C72" s="62"/>
      <c r="D72" s="63"/>
    </row>
    <row r="73" spans="1:4" s="82" customFormat="1" x14ac:dyDescent="0.25">
      <c r="A73" s="83" t="s">
        <v>158</v>
      </c>
      <c r="B73" s="84">
        <f t="shared" ref="B73:B82" si="11">C73+D73</f>
        <v>0</v>
      </c>
      <c r="C73" s="128"/>
      <c r="D73" s="128"/>
    </row>
    <row r="74" spans="1:4" s="82" customFormat="1" x14ac:dyDescent="0.25">
      <c r="A74" s="85" t="s">
        <v>159</v>
      </c>
      <c r="B74" s="84">
        <f t="shared" si="11"/>
        <v>0</v>
      </c>
      <c r="C74" s="129"/>
      <c r="D74" s="129"/>
    </row>
    <row r="75" spans="1:4" s="82" customFormat="1" x14ac:dyDescent="0.25">
      <c r="A75" s="85" t="s">
        <v>160</v>
      </c>
      <c r="B75" s="84">
        <f t="shared" si="11"/>
        <v>0</v>
      </c>
      <c r="C75" s="129"/>
      <c r="D75" s="129"/>
    </row>
    <row r="76" spans="1:4" s="82" customFormat="1" x14ac:dyDescent="0.25">
      <c r="A76" s="85" t="s">
        <v>161</v>
      </c>
      <c r="B76" s="84">
        <f t="shared" si="11"/>
        <v>0</v>
      </c>
      <c r="C76" s="129"/>
      <c r="D76" s="129"/>
    </row>
    <row r="77" spans="1:4" s="82" customFormat="1" x14ac:dyDescent="0.25">
      <c r="A77" s="85" t="s">
        <v>162</v>
      </c>
      <c r="B77" s="84">
        <f t="shared" si="11"/>
        <v>0</v>
      </c>
      <c r="C77" s="129"/>
      <c r="D77" s="129"/>
    </row>
    <row r="78" spans="1:4" s="82" customFormat="1" x14ac:dyDescent="0.25">
      <c r="A78" s="87" t="s">
        <v>163</v>
      </c>
      <c r="B78" s="84">
        <f t="shared" si="11"/>
        <v>0</v>
      </c>
      <c r="C78" s="132"/>
      <c r="D78" s="132"/>
    </row>
    <row r="79" spans="1:4" s="82" customFormat="1" x14ac:dyDescent="0.25">
      <c r="A79" s="87" t="s">
        <v>164</v>
      </c>
      <c r="B79" s="84">
        <f t="shared" si="11"/>
        <v>0</v>
      </c>
      <c r="C79" s="132"/>
      <c r="D79" s="132"/>
    </row>
    <row r="80" spans="1:4" s="82" customFormat="1" x14ac:dyDescent="0.25">
      <c r="A80" s="87" t="s">
        <v>165</v>
      </c>
      <c r="B80" s="84">
        <f t="shared" si="11"/>
        <v>0</v>
      </c>
      <c r="C80" s="132"/>
      <c r="D80" s="132"/>
    </row>
    <row r="81" spans="1:4" s="82" customFormat="1" x14ac:dyDescent="0.25">
      <c r="A81" s="87" t="s">
        <v>166</v>
      </c>
      <c r="B81" s="84">
        <f t="shared" si="11"/>
        <v>0</v>
      </c>
      <c r="C81" s="132"/>
      <c r="D81" s="132"/>
    </row>
    <row r="82" spans="1:4" s="82" customFormat="1" ht="14.4" thickBot="1" x14ac:dyDescent="0.3">
      <c r="A82" s="66" t="s">
        <v>167</v>
      </c>
      <c r="B82" s="86">
        <f t="shared" si="11"/>
        <v>0</v>
      </c>
      <c r="C82" s="130"/>
      <c r="D82" s="130"/>
    </row>
    <row r="83" spans="1:4" s="82" customFormat="1" ht="14.4" thickBot="1" x14ac:dyDescent="0.3">
      <c r="A83" s="67" t="s">
        <v>168</v>
      </c>
      <c r="B83" s="56">
        <f>SUM(B73:B82)</f>
        <v>0</v>
      </c>
      <c r="C83" s="56">
        <f t="shared" ref="C83:D83" si="12">SUM(C73:C82)</f>
        <v>0</v>
      </c>
      <c r="D83" s="56">
        <f t="shared" si="12"/>
        <v>0</v>
      </c>
    </row>
    <row r="84" spans="1:4" s="82" customFormat="1" ht="14.4" thickBot="1" x14ac:dyDescent="0.3">
      <c r="A84" s="65" t="s">
        <v>129</v>
      </c>
      <c r="B84" s="62"/>
      <c r="C84" s="62"/>
      <c r="D84" s="63"/>
    </row>
    <row r="85" spans="1:4" s="82" customFormat="1" x14ac:dyDescent="0.25">
      <c r="A85" s="83" t="s">
        <v>169</v>
      </c>
      <c r="B85" s="84">
        <f t="shared" ref="B85:B88" si="13">C85+D85</f>
        <v>0</v>
      </c>
      <c r="C85" s="128"/>
      <c r="D85" s="128"/>
    </row>
    <row r="86" spans="1:4" s="82" customFormat="1" x14ac:dyDescent="0.25">
      <c r="A86" s="85" t="s">
        <v>170</v>
      </c>
      <c r="B86" s="84">
        <f t="shared" si="13"/>
        <v>0</v>
      </c>
      <c r="C86" s="129"/>
      <c r="D86" s="129"/>
    </row>
    <row r="87" spans="1:4" s="82" customFormat="1" x14ac:dyDescent="0.25">
      <c r="A87" s="85" t="s">
        <v>93</v>
      </c>
      <c r="B87" s="84">
        <f t="shared" si="13"/>
        <v>0</v>
      </c>
      <c r="C87" s="129"/>
      <c r="D87" s="129"/>
    </row>
    <row r="88" spans="1:4" s="82" customFormat="1" ht="14.4" thickBot="1" x14ac:dyDescent="0.3">
      <c r="A88" s="66" t="s">
        <v>78</v>
      </c>
      <c r="B88" s="86">
        <f t="shared" si="13"/>
        <v>0</v>
      </c>
      <c r="C88" s="130"/>
      <c r="D88" s="130"/>
    </row>
    <row r="89" spans="1:4" s="82" customFormat="1" ht="14.4" thickBot="1" x14ac:dyDescent="0.3">
      <c r="A89" s="67" t="s">
        <v>131</v>
      </c>
      <c r="B89" s="56">
        <f>SUM(B85:B88)</f>
        <v>0</v>
      </c>
      <c r="C89" s="56">
        <f>SUM(C85:C88)</f>
        <v>0</v>
      </c>
      <c r="D89" s="56">
        <f>SUM(D85:D88)</f>
        <v>0</v>
      </c>
    </row>
    <row r="90" spans="1:4" s="82" customFormat="1" ht="14.4" thickBot="1" x14ac:dyDescent="0.3">
      <c r="A90" s="65" t="s">
        <v>171</v>
      </c>
      <c r="B90" s="62"/>
      <c r="C90" s="62"/>
      <c r="D90" s="63"/>
    </row>
    <row r="91" spans="1:4" s="82" customFormat="1" x14ac:dyDescent="0.25">
      <c r="A91" s="83" t="s">
        <v>169</v>
      </c>
      <c r="B91" s="84">
        <f t="shared" ref="B91:B96" si="14">C91+D91</f>
        <v>0</v>
      </c>
      <c r="C91" s="128"/>
      <c r="D91" s="128"/>
    </row>
    <row r="92" spans="1:4" s="82" customFormat="1" x14ac:dyDescent="0.25">
      <c r="A92" s="85" t="s">
        <v>130</v>
      </c>
      <c r="B92" s="84">
        <f t="shared" si="14"/>
        <v>0</v>
      </c>
      <c r="C92" s="129"/>
      <c r="D92" s="129"/>
    </row>
    <row r="93" spans="1:4" s="82" customFormat="1" x14ac:dyDescent="0.25">
      <c r="A93" s="85" t="s">
        <v>172</v>
      </c>
      <c r="B93" s="84">
        <f t="shared" si="14"/>
        <v>0</v>
      </c>
      <c r="C93" s="129"/>
      <c r="D93" s="129"/>
    </row>
    <row r="94" spans="1:4" s="82" customFormat="1" x14ac:dyDescent="0.25">
      <c r="A94" s="85" t="s">
        <v>111</v>
      </c>
      <c r="B94" s="84">
        <f t="shared" si="14"/>
        <v>0</v>
      </c>
      <c r="C94" s="129"/>
      <c r="D94" s="129"/>
    </row>
    <row r="95" spans="1:4" s="82" customFormat="1" x14ac:dyDescent="0.25">
      <c r="A95" s="85" t="s">
        <v>93</v>
      </c>
      <c r="B95" s="84">
        <f t="shared" si="14"/>
        <v>0</v>
      </c>
      <c r="C95" s="129"/>
      <c r="D95" s="129"/>
    </row>
    <row r="96" spans="1:4" s="82" customFormat="1" ht="14.4" thickBot="1" x14ac:dyDescent="0.3">
      <c r="A96" s="66" t="s">
        <v>78</v>
      </c>
      <c r="B96" s="86">
        <f t="shared" si="14"/>
        <v>0</v>
      </c>
      <c r="C96" s="130"/>
      <c r="D96" s="130"/>
    </row>
    <row r="97" spans="1:4" s="82" customFormat="1" ht="14.4" thickBot="1" x14ac:dyDescent="0.3">
      <c r="A97" s="67" t="s">
        <v>173</v>
      </c>
      <c r="B97" s="56">
        <f>SUM(B91:B96)</f>
        <v>0</v>
      </c>
      <c r="C97" s="56">
        <f t="shared" ref="C97:D97" si="15">SUM(C91:C96)</f>
        <v>0</v>
      </c>
      <c r="D97" s="56">
        <f t="shared" si="15"/>
        <v>0</v>
      </c>
    </row>
    <row r="98" spans="1:4" s="82" customFormat="1" ht="14.4" thickBot="1" x14ac:dyDescent="0.3">
      <c r="A98" s="65" t="s">
        <v>174</v>
      </c>
      <c r="B98" s="62"/>
      <c r="C98" s="62"/>
      <c r="D98" s="63"/>
    </row>
    <row r="99" spans="1:4" s="82" customFormat="1" x14ac:dyDescent="0.25">
      <c r="A99" s="83" t="s">
        <v>125</v>
      </c>
      <c r="B99" s="84">
        <f t="shared" ref="B99:B104" si="16">C99+D99</f>
        <v>0</v>
      </c>
      <c r="C99" s="128"/>
      <c r="D99" s="128"/>
    </row>
    <row r="100" spans="1:4" s="82" customFormat="1" x14ac:dyDescent="0.25">
      <c r="A100" s="85" t="s">
        <v>106</v>
      </c>
      <c r="B100" s="84">
        <f t="shared" si="16"/>
        <v>0</v>
      </c>
      <c r="C100" s="129"/>
      <c r="D100" s="129"/>
    </row>
    <row r="101" spans="1:4" s="82" customFormat="1" x14ac:dyDescent="0.25">
      <c r="A101" s="87" t="s">
        <v>175</v>
      </c>
      <c r="B101" s="84">
        <f t="shared" si="16"/>
        <v>0</v>
      </c>
      <c r="C101" s="132"/>
      <c r="D101" s="132"/>
    </row>
    <row r="102" spans="1:4" s="82" customFormat="1" x14ac:dyDescent="0.25">
      <c r="A102" s="87" t="s">
        <v>176</v>
      </c>
      <c r="B102" s="84">
        <f t="shared" si="16"/>
        <v>0</v>
      </c>
      <c r="C102" s="132"/>
      <c r="D102" s="132"/>
    </row>
    <row r="103" spans="1:4" s="82" customFormat="1" x14ac:dyDescent="0.25">
      <c r="A103" s="87" t="s">
        <v>156</v>
      </c>
      <c r="B103" s="84">
        <f t="shared" si="16"/>
        <v>0</v>
      </c>
      <c r="C103" s="132"/>
      <c r="D103" s="132"/>
    </row>
    <row r="104" spans="1:4" s="82" customFormat="1" ht="14.4" thickBot="1" x14ac:dyDescent="0.3">
      <c r="A104" s="66" t="s">
        <v>78</v>
      </c>
      <c r="B104" s="86">
        <f t="shared" si="16"/>
        <v>0</v>
      </c>
      <c r="C104" s="130"/>
      <c r="D104" s="130"/>
    </row>
    <row r="105" spans="1:4" s="82" customFormat="1" ht="14.4" thickBot="1" x14ac:dyDescent="0.3">
      <c r="A105" s="67" t="s">
        <v>126</v>
      </c>
      <c r="B105" s="56">
        <f>SUM(B99:B104)</f>
        <v>0</v>
      </c>
      <c r="C105" s="56">
        <f>SUM(C99:C104)</f>
        <v>0</v>
      </c>
      <c r="D105" s="56">
        <f>SUM(D99:D104)</f>
        <v>0</v>
      </c>
    </row>
    <row r="106" spans="1:4" s="82" customFormat="1" ht="14.4" thickBot="1" x14ac:dyDescent="0.3">
      <c r="A106" s="65" t="s">
        <v>116</v>
      </c>
      <c r="B106" s="62"/>
      <c r="C106" s="62"/>
      <c r="D106" s="63"/>
    </row>
    <row r="107" spans="1:4" s="82" customFormat="1" x14ac:dyDescent="0.25">
      <c r="A107" s="83" t="s">
        <v>169</v>
      </c>
      <c r="B107" s="84">
        <f t="shared" ref="B107:B110" si="17">C107+D107</f>
        <v>0</v>
      </c>
      <c r="C107" s="128"/>
      <c r="D107" s="128"/>
    </row>
    <row r="108" spans="1:4" s="82" customFormat="1" x14ac:dyDescent="0.25">
      <c r="A108" s="85" t="s">
        <v>130</v>
      </c>
      <c r="B108" s="84">
        <f t="shared" si="17"/>
        <v>0</v>
      </c>
      <c r="C108" s="129"/>
      <c r="D108" s="129"/>
    </row>
    <row r="109" spans="1:4" s="82" customFormat="1" x14ac:dyDescent="0.25">
      <c r="A109" s="87" t="s">
        <v>177</v>
      </c>
      <c r="B109" s="84">
        <f t="shared" si="17"/>
        <v>0</v>
      </c>
      <c r="C109" s="132"/>
      <c r="D109" s="132"/>
    </row>
    <row r="110" spans="1:4" s="82" customFormat="1" ht="14.4" thickBot="1" x14ac:dyDescent="0.3">
      <c r="A110" s="66" t="s">
        <v>78</v>
      </c>
      <c r="B110" s="86">
        <f t="shared" si="17"/>
        <v>0</v>
      </c>
      <c r="C110" s="130"/>
      <c r="D110" s="130"/>
    </row>
    <row r="111" spans="1:4" s="82" customFormat="1" ht="14.4" thickBot="1" x14ac:dyDescent="0.3">
      <c r="A111" s="67" t="s">
        <v>119</v>
      </c>
      <c r="B111" s="56">
        <f>SUM(B107:B110)</f>
        <v>0</v>
      </c>
      <c r="C111" s="56">
        <f>SUM(C107:C110)</f>
        <v>0</v>
      </c>
      <c r="D111" s="56">
        <f>SUM(D107:D110)</f>
        <v>0</v>
      </c>
    </row>
    <row r="112" spans="1:4" s="82" customFormat="1" ht="14.4" thickBot="1" x14ac:dyDescent="0.3">
      <c r="A112" s="65" t="s">
        <v>178</v>
      </c>
      <c r="B112" s="62"/>
      <c r="C112" s="62"/>
      <c r="D112" s="63"/>
    </row>
    <row r="113" spans="1:4" s="82" customFormat="1" x14ac:dyDescent="0.25">
      <c r="A113" s="83" t="s">
        <v>179</v>
      </c>
      <c r="B113" s="84">
        <f t="shared" ref="B113:B123" si="18">C113+D113</f>
        <v>0</v>
      </c>
      <c r="C113" s="128"/>
      <c r="D113" s="128"/>
    </row>
    <row r="114" spans="1:4" s="82" customFormat="1" x14ac:dyDescent="0.25">
      <c r="A114" s="85" t="s">
        <v>106</v>
      </c>
      <c r="B114" s="84">
        <f t="shared" si="18"/>
        <v>0</v>
      </c>
      <c r="C114" s="129"/>
      <c r="D114" s="129"/>
    </row>
    <row r="115" spans="1:4" s="82" customFormat="1" x14ac:dyDescent="0.25">
      <c r="A115" s="85" t="s">
        <v>180</v>
      </c>
      <c r="B115" s="84">
        <f t="shared" si="18"/>
        <v>0</v>
      </c>
      <c r="C115" s="129"/>
      <c r="D115" s="129"/>
    </row>
    <row r="116" spans="1:4" s="82" customFormat="1" x14ac:dyDescent="0.25">
      <c r="A116" s="85" t="s">
        <v>181</v>
      </c>
      <c r="B116" s="84">
        <f t="shared" si="18"/>
        <v>0</v>
      </c>
      <c r="C116" s="129"/>
      <c r="D116" s="129"/>
    </row>
    <row r="117" spans="1:4" s="82" customFormat="1" x14ac:dyDescent="0.25">
      <c r="A117" s="85" t="s">
        <v>182</v>
      </c>
      <c r="B117" s="84">
        <f t="shared" si="18"/>
        <v>0</v>
      </c>
      <c r="C117" s="129"/>
      <c r="D117" s="129"/>
    </row>
    <row r="118" spans="1:4" s="82" customFormat="1" x14ac:dyDescent="0.25">
      <c r="A118" s="85" t="s">
        <v>183</v>
      </c>
      <c r="B118" s="84">
        <f t="shared" si="18"/>
        <v>0</v>
      </c>
      <c r="C118" s="129"/>
      <c r="D118" s="129"/>
    </row>
    <row r="119" spans="1:4" s="82" customFormat="1" x14ac:dyDescent="0.25">
      <c r="A119" s="85" t="s">
        <v>184</v>
      </c>
      <c r="B119" s="84">
        <f t="shared" si="18"/>
        <v>0</v>
      </c>
      <c r="C119" s="129"/>
      <c r="D119" s="129"/>
    </row>
    <row r="120" spans="1:4" s="82" customFormat="1" x14ac:dyDescent="0.25">
      <c r="A120" s="87" t="s">
        <v>185</v>
      </c>
      <c r="B120" s="84">
        <f t="shared" si="18"/>
        <v>0</v>
      </c>
      <c r="C120" s="132"/>
      <c r="D120" s="132"/>
    </row>
    <row r="121" spans="1:4" s="82" customFormat="1" x14ac:dyDescent="0.25">
      <c r="A121" s="87" t="s">
        <v>186</v>
      </c>
      <c r="B121" s="84">
        <f t="shared" si="18"/>
        <v>0</v>
      </c>
      <c r="C121" s="132"/>
      <c r="D121" s="132"/>
    </row>
    <row r="122" spans="1:4" s="82" customFormat="1" x14ac:dyDescent="0.25">
      <c r="A122" s="87" t="s">
        <v>165</v>
      </c>
      <c r="B122" s="84">
        <f t="shared" si="18"/>
        <v>0</v>
      </c>
      <c r="C122" s="132"/>
      <c r="D122" s="132"/>
    </row>
    <row r="123" spans="1:4" s="82" customFormat="1" ht="14.4" thickBot="1" x14ac:dyDescent="0.3">
      <c r="A123" s="66" t="s">
        <v>78</v>
      </c>
      <c r="B123" s="86">
        <f t="shared" si="18"/>
        <v>0</v>
      </c>
      <c r="C123" s="130"/>
      <c r="D123" s="130"/>
    </row>
    <row r="124" spans="1:4" s="82" customFormat="1" ht="14.4" thickBot="1" x14ac:dyDescent="0.3">
      <c r="A124" s="67" t="s">
        <v>187</v>
      </c>
      <c r="B124" s="56">
        <f>SUM(B113:B123)</f>
        <v>0</v>
      </c>
      <c r="C124" s="56">
        <f t="shared" ref="C124:D124" si="19">SUM(C113:C123)</f>
        <v>0</v>
      </c>
      <c r="D124" s="56">
        <f t="shared" si="19"/>
        <v>0</v>
      </c>
    </row>
    <row r="125" spans="1:4" s="82" customFormat="1" ht="14.4" thickBot="1" x14ac:dyDescent="0.3">
      <c r="A125" s="65" t="s">
        <v>188</v>
      </c>
      <c r="B125" s="62"/>
      <c r="C125" s="62"/>
      <c r="D125" s="63"/>
    </row>
    <row r="126" spans="1:4" s="82" customFormat="1" x14ac:dyDescent="0.25">
      <c r="A126" s="83" t="s">
        <v>189</v>
      </c>
      <c r="B126" s="84">
        <f t="shared" ref="B126:B134" si="20">C126+D126</f>
        <v>0</v>
      </c>
      <c r="C126" s="128"/>
      <c r="D126" s="128"/>
    </row>
    <row r="127" spans="1:4" s="82" customFormat="1" x14ac:dyDescent="0.25">
      <c r="A127" s="85" t="s">
        <v>190</v>
      </c>
      <c r="B127" s="84">
        <f t="shared" si="20"/>
        <v>0</v>
      </c>
      <c r="C127" s="129"/>
      <c r="D127" s="129"/>
    </row>
    <row r="128" spans="1:4" s="82" customFormat="1" x14ac:dyDescent="0.25">
      <c r="A128" s="85" t="s">
        <v>191</v>
      </c>
      <c r="B128" s="84">
        <f t="shared" si="20"/>
        <v>0</v>
      </c>
      <c r="C128" s="129"/>
      <c r="D128" s="129"/>
    </row>
    <row r="129" spans="1:4" s="82" customFormat="1" x14ac:dyDescent="0.25">
      <c r="A129" s="87" t="s">
        <v>192</v>
      </c>
      <c r="B129" s="84">
        <f t="shared" si="20"/>
        <v>0</v>
      </c>
      <c r="C129" s="132"/>
      <c r="D129" s="132"/>
    </row>
    <row r="130" spans="1:4" s="82" customFormat="1" x14ac:dyDescent="0.25">
      <c r="A130" s="87" t="s">
        <v>193</v>
      </c>
      <c r="B130" s="84">
        <f t="shared" si="20"/>
        <v>0</v>
      </c>
      <c r="C130" s="132"/>
      <c r="D130" s="132"/>
    </row>
    <row r="131" spans="1:4" s="82" customFormat="1" x14ac:dyDescent="0.25">
      <c r="A131" s="87" t="s">
        <v>93</v>
      </c>
      <c r="B131" s="84">
        <f t="shared" si="20"/>
        <v>0</v>
      </c>
      <c r="C131" s="132"/>
      <c r="D131" s="132"/>
    </row>
    <row r="132" spans="1:4" s="82" customFormat="1" x14ac:dyDescent="0.25">
      <c r="A132" s="87" t="s">
        <v>106</v>
      </c>
      <c r="B132" s="84">
        <f t="shared" si="20"/>
        <v>0</v>
      </c>
      <c r="C132" s="132"/>
      <c r="D132" s="132"/>
    </row>
    <row r="133" spans="1:4" s="82" customFormat="1" x14ac:dyDescent="0.25">
      <c r="A133" s="87" t="s">
        <v>165</v>
      </c>
      <c r="B133" s="84">
        <f t="shared" si="20"/>
        <v>0</v>
      </c>
      <c r="C133" s="132"/>
      <c r="D133" s="132"/>
    </row>
    <row r="134" spans="1:4" s="82" customFormat="1" ht="14.4" thickBot="1" x14ac:dyDescent="0.3">
      <c r="A134" s="66" t="s">
        <v>78</v>
      </c>
      <c r="B134" s="86">
        <f t="shared" si="20"/>
        <v>0</v>
      </c>
      <c r="C134" s="130"/>
      <c r="D134" s="130"/>
    </row>
    <row r="135" spans="1:4" s="82" customFormat="1" ht="14.4" thickBot="1" x14ac:dyDescent="0.3">
      <c r="A135" s="67" t="s">
        <v>194</v>
      </c>
      <c r="B135" s="56">
        <f>SUM(B126:B134)</f>
        <v>0</v>
      </c>
      <c r="C135" s="56">
        <f>SUM(C126:C134)</f>
        <v>0</v>
      </c>
      <c r="D135" s="56">
        <f>SUM(D126:D134)</f>
        <v>0</v>
      </c>
    </row>
    <row r="136" spans="1:4" s="82" customFormat="1" ht="14.4" thickBot="1" x14ac:dyDescent="0.3">
      <c r="A136" s="65" t="s">
        <v>195</v>
      </c>
      <c r="B136" s="62"/>
      <c r="C136" s="62"/>
      <c r="D136" s="63"/>
    </row>
    <row r="137" spans="1:4" s="82" customFormat="1" x14ac:dyDescent="0.25">
      <c r="A137" s="83" t="s">
        <v>192</v>
      </c>
      <c r="B137" s="84">
        <f t="shared" ref="B137:B141" si="21">C137+D137</f>
        <v>0</v>
      </c>
      <c r="C137" s="128"/>
      <c r="D137" s="128"/>
    </row>
    <row r="138" spans="1:4" s="82" customFormat="1" x14ac:dyDescent="0.25">
      <c r="A138" s="85" t="s">
        <v>196</v>
      </c>
      <c r="B138" s="84">
        <f t="shared" si="21"/>
        <v>0</v>
      </c>
      <c r="C138" s="129"/>
      <c r="D138" s="129"/>
    </row>
    <row r="139" spans="1:4" s="82" customFormat="1" x14ac:dyDescent="0.25">
      <c r="A139" s="87" t="s">
        <v>197</v>
      </c>
      <c r="B139" s="84">
        <f t="shared" si="21"/>
        <v>0</v>
      </c>
      <c r="C139" s="132"/>
      <c r="D139" s="132"/>
    </row>
    <row r="140" spans="1:4" s="82" customFormat="1" x14ac:dyDescent="0.25">
      <c r="A140" s="87" t="s">
        <v>198</v>
      </c>
      <c r="B140" s="84">
        <f t="shared" si="21"/>
        <v>0</v>
      </c>
      <c r="C140" s="132"/>
      <c r="D140" s="132"/>
    </row>
    <row r="141" spans="1:4" s="82" customFormat="1" ht="14.4" thickBot="1" x14ac:dyDescent="0.3">
      <c r="A141" s="66" t="s">
        <v>78</v>
      </c>
      <c r="B141" s="86">
        <f t="shared" si="21"/>
        <v>0</v>
      </c>
      <c r="C141" s="130"/>
      <c r="D141" s="130"/>
    </row>
    <row r="142" spans="1:4" s="82" customFormat="1" ht="14.4" thickBot="1" x14ac:dyDescent="0.3">
      <c r="A142" s="67" t="s">
        <v>119</v>
      </c>
      <c r="B142" s="56">
        <f>SUM(B137:B141)</f>
        <v>0</v>
      </c>
      <c r="C142" s="56">
        <f>SUM(C137:C141)</f>
        <v>0</v>
      </c>
      <c r="D142" s="56">
        <f>SUM(D137:D141)</f>
        <v>0</v>
      </c>
    </row>
    <row r="143" spans="1:4" ht="18" customHeight="1" thickBot="1" x14ac:dyDescent="0.3">
      <c r="A143" s="69" t="s">
        <v>127</v>
      </c>
      <c r="B143" s="49">
        <f>B71+B83+B89+B97+B105+B111+B124+B135+B142</f>
        <v>0</v>
      </c>
      <c r="C143" s="49">
        <f>C71+C83+C89+C97+C105+C111+C124+C135+C142</f>
        <v>0</v>
      </c>
      <c r="D143" s="49">
        <f>D71+D83+D89+D97+D105+D111+D124+D135+D142</f>
        <v>0</v>
      </c>
    </row>
  </sheetData>
  <sheetProtection algorithmName="SHA-512" hashValue="NRnKjdNgq+GNq1HV11XcR+WIyQhsEfk6pRgSwgUXDWA1ndfxeLRP4y/IF3i4USEJMqzERSrV/qfZSAceelL+QA==" saltValue="bNf22ehIzBW8pzyf0lKOnw==" spinCount="100000" sheet="1" objects="1" scenarios="1"/>
  <mergeCells count="3">
    <mergeCell ref="A2:D2"/>
    <mergeCell ref="A6:D6"/>
    <mergeCell ref="A65:D6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D081C-872A-4F65-BCD8-4718AC48C48C}">
  <dimension ref="A2:N118"/>
  <sheetViews>
    <sheetView zoomScaleNormal="100" workbookViewId="0">
      <selection activeCell="B9" sqref="B9"/>
    </sheetView>
  </sheetViews>
  <sheetFormatPr baseColWidth="10" defaultColWidth="11.5546875" defaultRowHeight="13.8" x14ac:dyDescent="0.25"/>
  <cols>
    <col min="1" max="1" width="43.88671875" style="81" customWidth="1"/>
    <col min="2" max="4" width="16.44140625" style="91" customWidth="1"/>
    <col min="5" max="16384" width="11.5546875" style="81"/>
  </cols>
  <sheetData>
    <row r="2" spans="1:14" s="53" customFormat="1" ht="26.4" customHeight="1" x14ac:dyDescent="0.25">
      <c r="A2" s="135" t="s">
        <v>199</v>
      </c>
      <c r="B2" s="136"/>
      <c r="C2" s="136"/>
      <c r="D2" s="137"/>
      <c r="E2" s="50"/>
      <c r="F2" s="50"/>
      <c r="G2" s="50"/>
      <c r="H2" s="50"/>
      <c r="I2" s="50"/>
      <c r="J2" s="50"/>
      <c r="K2" s="50"/>
      <c r="L2" s="51"/>
      <c r="M2" s="52"/>
      <c r="N2" s="51"/>
    </row>
    <row r="3" spans="1:14" x14ac:dyDescent="0.25">
      <c r="A3" s="78"/>
      <c r="B3" s="79"/>
      <c r="C3" s="79"/>
      <c r="D3" s="80"/>
    </row>
    <row r="4" spans="1:14" s="98" customFormat="1" ht="12" x14ac:dyDescent="0.25">
      <c r="A4" s="99" t="s">
        <v>70</v>
      </c>
      <c r="B4" s="100"/>
      <c r="C4" s="100"/>
      <c r="D4" s="101"/>
    </row>
    <row r="5" spans="1:14" x14ac:dyDescent="0.25">
      <c r="A5" s="78"/>
      <c r="B5" s="79"/>
      <c r="C5" s="79"/>
      <c r="D5" s="80"/>
    </row>
    <row r="6" spans="1:14" ht="20.399999999999999" customHeight="1" thickBot="1" x14ac:dyDescent="0.3">
      <c r="A6" s="180" t="s">
        <v>71</v>
      </c>
      <c r="B6" s="181"/>
      <c r="C6" s="181"/>
      <c r="D6" s="182"/>
    </row>
    <row r="7" spans="1:14" s="54" customFormat="1" ht="14.4" thickBot="1" x14ac:dyDescent="0.35">
      <c r="A7" s="64"/>
      <c r="B7" s="60" t="s">
        <v>27</v>
      </c>
      <c r="C7" s="61" t="s">
        <v>28</v>
      </c>
      <c r="D7" s="61" t="s">
        <v>29</v>
      </c>
    </row>
    <row r="8" spans="1:14" s="82" customFormat="1" ht="14.4" thickBot="1" x14ac:dyDescent="0.3">
      <c r="A8" s="65" t="s">
        <v>200</v>
      </c>
      <c r="B8" s="62"/>
      <c r="C8" s="62"/>
      <c r="D8" s="63"/>
    </row>
    <row r="9" spans="1:14" s="82" customFormat="1" x14ac:dyDescent="0.25">
      <c r="A9" s="83" t="s">
        <v>73</v>
      </c>
      <c r="B9" s="84">
        <f>C9+D9</f>
        <v>0</v>
      </c>
      <c r="C9" s="128"/>
      <c r="D9" s="128"/>
    </row>
    <row r="10" spans="1:14" s="82" customFormat="1" x14ac:dyDescent="0.25">
      <c r="A10" s="83" t="s">
        <v>201</v>
      </c>
      <c r="B10" s="84">
        <f>C10+D10</f>
        <v>0</v>
      </c>
      <c r="C10" s="128"/>
      <c r="D10" s="128"/>
    </row>
    <row r="11" spans="1:14" s="82" customFormat="1" x14ac:dyDescent="0.25">
      <c r="A11" s="83" t="s">
        <v>202</v>
      </c>
      <c r="B11" s="84">
        <f t="shared" ref="B11:B14" si="0">C11+D11</f>
        <v>0</v>
      </c>
      <c r="C11" s="128"/>
      <c r="D11" s="128"/>
    </row>
    <row r="12" spans="1:14" s="82" customFormat="1" x14ac:dyDescent="0.25">
      <c r="A12" s="85" t="s">
        <v>95</v>
      </c>
      <c r="B12" s="84">
        <f t="shared" si="0"/>
        <v>0</v>
      </c>
      <c r="C12" s="129"/>
      <c r="D12" s="129"/>
    </row>
    <row r="13" spans="1:14" s="82" customFormat="1" x14ac:dyDescent="0.25">
      <c r="A13" s="87" t="s">
        <v>105</v>
      </c>
      <c r="B13" s="84">
        <f t="shared" si="0"/>
        <v>0</v>
      </c>
      <c r="C13" s="132"/>
      <c r="D13" s="132"/>
    </row>
    <row r="14" spans="1:14" s="82" customFormat="1" ht="14.4" thickBot="1" x14ac:dyDescent="0.3">
      <c r="A14" s="66" t="s">
        <v>78</v>
      </c>
      <c r="B14" s="86">
        <f t="shared" si="0"/>
        <v>0</v>
      </c>
      <c r="C14" s="130"/>
      <c r="D14" s="130"/>
    </row>
    <row r="15" spans="1:14" s="82" customFormat="1" ht="14.4" thickBot="1" x14ac:dyDescent="0.3">
      <c r="A15" s="67" t="s">
        <v>203</v>
      </c>
      <c r="B15" s="56">
        <f>SUM(B9:B14)</f>
        <v>0</v>
      </c>
      <c r="C15" s="56">
        <f>SUM(C9:C14)</f>
        <v>0</v>
      </c>
      <c r="D15" s="56">
        <f>SUM(D9:D14)</f>
        <v>0</v>
      </c>
    </row>
    <row r="16" spans="1:14" s="82" customFormat="1" ht="14.4" thickBot="1" x14ac:dyDescent="0.3">
      <c r="A16" s="65" t="s">
        <v>129</v>
      </c>
      <c r="B16" s="62"/>
      <c r="C16" s="62"/>
      <c r="D16" s="63"/>
    </row>
    <row r="17" spans="1:4" s="82" customFormat="1" x14ac:dyDescent="0.25">
      <c r="A17" s="83" t="s">
        <v>85</v>
      </c>
      <c r="B17" s="84">
        <f t="shared" ref="B17:B21" si="1">C17+D17</f>
        <v>0</v>
      </c>
      <c r="C17" s="128"/>
      <c r="D17" s="128"/>
    </row>
    <row r="18" spans="1:4" s="82" customFormat="1" x14ac:dyDescent="0.25">
      <c r="A18" s="83" t="s">
        <v>204</v>
      </c>
      <c r="B18" s="84">
        <f t="shared" si="1"/>
        <v>0</v>
      </c>
      <c r="C18" s="128"/>
      <c r="D18" s="128"/>
    </row>
    <row r="19" spans="1:4" s="82" customFormat="1" x14ac:dyDescent="0.25">
      <c r="A19" s="83" t="s">
        <v>205</v>
      </c>
      <c r="B19" s="84">
        <f t="shared" si="1"/>
        <v>0</v>
      </c>
      <c r="C19" s="129"/>
      <c r="D19" s="129"/>
    </row>
    <row r="20" spans="1:4" s="82" customFormat="1" x14ac:dyDescent="0.25">
      <c r="A20" s="85" t="s">
        <v>206</v>
      </c>
      <c r="B20" s="84">
        <f t="shared" si="1"/>
        <v>0</v>
      </c>
      <c r="C20" s="132"/>
      <c r="D20" s="132"/>
    </row>
    <row r="21" spans="1:4" s="82" customFormat="1" ht="14.4" thickBot="1" x14ac:dyDescent="0.3">
      <c r="A21" s="66" t="s">
        <v>78</v>
      </c>
      <c r="B21" s="86">
        <f t="shared" si="1"/>
        <v>0</v>
      </c>
      <c r="C21" s="130"/>
      <c r="D21" s="130"/>
    </row>
    <row r="22" spans="1:4" s="82" customFormat="1" ht="14.4" thickBot="1" x14ac:dyDescent="0.3">
      <c r="A22" s="67" t="s">
        <v>131</v>
      </c>
      <c r="B22" s="56">
        <f>SUM(B17:B21)</f>
        <v>0</v>
      </c>
      <c r="C22" s="56">
        <f t="shared" ref="C22:D22" si="2">SUM(C17:C21)</f>
        <v>0</v>
      </c>
      <c r="D22" s="56">
        <f t="shared" si="2"/>
        <v>0</v>
      </c>
    </row>
    <row r="23" spans="1:4" s="82" customFormat="1" ht="14.4" thickBot="1" x14ac:dyDescent="0.3">
      <c r="A23" s="65" t="s">
        <v>120</v>
      </c>
      <c r="B23" s="62"/>
      <c r="C23" s="62"/>
      <c r="D23" s="63"/>
    </row>
    <row r="24" spans="1:4" s="82" customFormat="1" x14ac:dyDescent="0.25">
      <c r="A24" s="83" t="s">
        <v>85</v>
      </c>
      <c r="B24" s="84">
        <f t="shared" ref="B24:B28" si="3">C24+D24</f>
        <v>0</v>
      </c>
      <c r="C24" s="128"/>
      <c r="D24" s="128"/>
    </row>
    <row r="25" spans="1:4" s="82" customFormat="1" x14ac:dyDescent="0.25">
      <c r="A25" s="83" t="s">
        <v>82</v>
      </c>
      <c r="B25" s="84">
        <f t="shared" si="3"/>
        <v>0</v>
      </c>
      <c r="C25" s="128"/>
      <c r="D25" s="128"/>
    </row>
    <row r="26" spans="1:4" s="82" customFormat="1" x14ac:dyDescent="0.25">
      <c r="A26" s="83" t="s">
        <v>205</v>
      </c>
      <c r="B26" s="84">
        <f t="shared" si="3"/>
        <v>0</v>
      </c>
      <c r="C26" s="129"/>
      <c r="D26" s="129"/>
    </row>
    <row r="27" spans="1:4" s="82" customFormat="1" x14ac:dyDescent="0.25">
      <c r="A27" s="85" t="s">
        <v>207</v>
      </c>
      <c r="B27" s="84">
        <f t="shared" si="3"/>
        <v>0</v>
      </c>
      <c r="C27" s="132"/>
      <c r="D27" s="132"/>
    </row>
    <row r="28" spans="1:4" s="82" customFormat="1" ht="14.4" thickBot="1" x14ac:dyDescent="0.3">
      <c r="A28" s="66" t="s">
        <v>78</v>
      </c>
      <c r="B28" s="86">
        <f t="shared" si="3"/>
        <v>0</v>
      </c>
      <c r="C28" s="130"/>
      <c r="D28" s="130"/>
    </row>
    <row r="29" spans="1:4" s="82" customFormat="1" ht="14.4" thickBot="1" x14ac:dyDescent="0.3">
      <c r="A29" s="67" t="s">
        <v>123</v>
      </c>
      <c r="B29" s="56">
        <f>SUM(B24:B28)</f>
        <v>0</v>
      </c>
      <c r="C29" s="56">
        <f t="shared" ref="C29:D29" si="4">SUM(C24:C28)</f>
        <v>0</v>
      </c>
      <c r="D29" s="56">
        <f t="shared" si="4"/>
        <v>0</v>
      </c>
    </row>
    <row r="30" spans="1:4" s="82" customFormat="1" ht="14.4" thickBot="1" x14ac:dyDescent="0.3">
      <c r="A30" s="65" t="s">
        <v>116</v>
      </c>
      <c r="B30" s="62"/>
      <c r="C30" s="62"/>
      <c r="D30" s="63"/>
    </row>
    <row r="31" spans="1:4" s="82" customFormat="1" x14ac:dyDescent="0.25">
      <c r="A31" s="83" t="s">
        <v>85</v>
      </c>
      <c r="B31" s="84">
        <f t="shared" ref="B31:B34" si="5">C31+D31</f>
        <v>0</v>
      </c>
      <c r="C31" s="128"/>
      <c r="D31" s="128"/>
    </row>
    <row r="32" spans="1:4" s="82" customFormat="1" x14ac:dyDescent="0.25">
      <c r="A32" s="83" t="s">
        <v>82</v>
      </c>
      <c r="B32" s="84">
        <f t="shared" si="5"/>
        <v>0</v>
      </c>
      <c r="C32" s="128"/>
      <c r="D32" s="128"/>
    </row>
    <row r="33" spans="1:4" s="82" customFormat="1" x14ac:dyDescent="0.25">
      <c r="A33" s="83" t="s">
        <v>205</v>
      </c>
      <c r="B33" s="84">
        <f t="shared" si="5"/>
        <v>0</v>
      </c>
      <c r="C33" s="129"/>
      <c r="D33" s="129"/>
    </row>
    <row r="34" spans="1:4" s="82" customFormat="1" ht="14.4" thickBot="1" x14ac:dyDescent="0.3">
      <c r="A34" s="66" t="s">
        <v>78</v>
      </c>
      <c r="B34" s="86">
        <f t="shared" si="5"/>
        <v>0</v>
      </c>
      <c r="C34" s="130"/>
      <c r="D34" s="130"/>
    </row>
    <row r="35" spans="1:4" s="82" customFormat="1" ht="14.4" thickBot="1" x14ac:dyDescent="0.3">
      <c r="A35" s="67" t="s">
        <v>119</v>
      </c>
      <c r="B35" s="56">
        <f>SUM(B31:B34)</f>
        <v>0</v>
      </c>
      <c r="C35" s="56">
        <f t="shared" ref="C35:D35" si="6">SUM(C31:C34)</f>
        <v>0</v>
      </c>
      <c r="D35" s="56">
        <f t="shared" si="6"/>
        <v>0</v>
      </c>
    </row>
    <row r="36" spans="1:4" s="82" customFormat="1" ht="14.4" thickBot="1" x14ac:dyDescent="0.3">
      <c r="A36" s="65" t="s">
        <v>133</v>
      </c>
      <c r="B36" s="62"/>
      <c r="C36" s="62"/>
      <c r="D36" s="63"/>
    </row>
    <row r="37" spans="1:4" s="82" customFormat="1" x14ac:dyDescent="0.25">
      <c r="A37" s="83" t="s">
        <v>85</v>
      </c>
      <c r="B37" s="84">
        <f t="shared" ref="B37:B40" si="7">C37+D37</f>
        <v>0</v>
      </c>
      <c r="C37" s="128"/>
      <c r="D37" s="128"/>
    </row>
    <row r="38" spans="1:4" s="82" customFormat="1" x14ac:dyDescent="0.25">
      <c r="A38" s="83" t="s">
        <v>82</v>
      </c>
      <c r="B38" s="84">
        <f t="shared" si="7"/>
        <v>0</v>
      </c>
      <c r="C38" s="129"/>
      <c r="D38" s="129"/>
    </row>
    <row r="39" spans="1:4" s="82" customFormat="1" x14ac:dyDescent="0.25">
      <c r="A39" s="85" t="s">
        <v>205</v>
      </c>
      <c r="B39" s="84">
        <f t="shared" si="7"/>
        <v>0</v>
      </c>
      <c r="C39" s="132"/>
      <c r="D39" s="132"/>
    </row>
    <row r="40" spans="1:4" s="82" customFormat="1" ht="14.4" thickBot="1" x14ac:dyDescent="0.3">
      <c r="A40" s="66" t="s">
        <v>78</v>
      </c>
      <c r="B40" s="86">
        <f t="shared" si="7"/>
        <v>0</v>
      </c>
      <c r="C40" s="130"/>
      <c r="D40" s="130"/>
    </row>
    <row r="41" spans="1:4" s="82" customFormat="1" ht="14.4" thickBot="1" x14ac:dyDescent="0.3">
      <c r="A41" s="67" t="s">
        <v>134</v>
      </c>
      <c r="B41" s="56">
        <f>SUM(B37:B40)</f>
        <v>0</v>
      </c>
      <c r="C41" s="56">
        <f>SUM(C37:C40)</f>
        <v>0</v>
      </c>
      <c r="D41" s="56">
        <f>SUM(D37:D40)</f>
        <v>0</v>
      </c>
    </row>
    <row r="42" spans="1:4" s="82" customFormat="1" ht="14.4" thickBot="1" x14ac:dyDescent="0.3">
      <c r="A42" s="65" t="s">
        <v>135</v>
      </c>
      <c r="B42" s="62"/>
      <c r="C42" s="62"/>
      <c r="D42" s="63"/>
    </row>
    <row r="43" spans="1:4" s="82" customFormat="1" x14ac:dyDescent="0.25">
      <c r="A43" s="85" t="s">
        <v>85</v>
      </c>
      <c r="B43" s="84">
        <f t="shared" ref="B43:B46" si="8">C43+D43</f>
        <v>0</v>
      </c>
      <c r="C43" s="132"/>
      <c r="D43" s="132"/>
    </row>
    <row r="44" spans="1:4" s="82" customFormat="1" x14ac:dyDescent="0.25">
      <c r="A44" s="85" t="s">
        <v>82</v>
      </c>
      <c r="B44" s="84">
        <f t="shared" si="8"/>
        <v>0</v>
      </c>
      <c r="C44" s="132"/>
      <c r="D44" s="132"/>
    </row>
    <row r="45" spans="1:4" s="82" customFormat="1" x14ac:dyDescent="0.25">
      <c r="A45" s="85" t="s">
        <v>137</v>
      </c>
      <c r="B45" s="84">
        <f t="shared" si="8"/>
        <v>0</v>
      </c>
      <c r="C45" s="132"/>
      <c r="D45" s="132"/>
    </row>
    <row r="46" spans="1:4" s="82" customFormat="1" ht="14.4" thickBot="1" x14ac:dyDescent="0.3">
      <c r="A46" s="66" t="s">
        <v>78</v>
      </c>
      <c r="B46" s="86">
        <f t="shared" si="8"/>
        <v>0</v>
      </c>
      <c r="C46" s="130"/>
      <c r="D46" s="130"/>
    </row>
    <row r="47" spans="1:4" s="82" customFormat="1" ht="14.4" thickBot="1" x14ac:dyDescent="0.3">
      <c r="A47" s="67" t="s">
        <v>138</v>
      </c>
      <c r="B47" s="56">
        <f>SUM(B43:B46)</f>
        <v>0</v>
      </c>
      <c r="C47" s="56">
        <f>SUM(C43:C46)</f>
        <v>0</v>
      </c>
      <c r="D47" s="56">
        <f>SUM(D43:D46)</f>
        <v>0</v>
      </c>
    </row>
    <row r="48" spans="1:4" s="82" customFormat="1" ht="14.4" thickBot="1" x14ac:dyDescent="0.3">
      <c r="A48" s="65" t="s">
        <v>139</v>
      </c>
      <c r="B48" s="62"/>
      <c r="C48" s="62"/>
      <c r="D48" s="63"/>
    </row>
    <row r="49" spans="1:4" s="82" customFormat="1" x14ac:dyDescent="0.25">
      <c r="A49" s="83" t="s">
        <v>85</v>
      </c>
      <c r="B49" s="84">
        <f t="shared" ref="B49:B54" si="9">C49+D49</f>
        <v>0</v>
      </c>
      <c r="C49" s="128"/>
      <c r="D49" s="128"/>
    </row>
    <row r="50" spans="1:4" s="82" customFormat="1" x14ac:dyDescent="0.25">
      <c r="A50" s="83" t="s">
        <v>82</v>
      </c>
      <c r="B50" s="84">
        <f t="shared" si="9"/>
        <v>0</v>
      </c>
      <c r="C50" s="129"/>
      <c r="D50" s="129"/>
    </row>
    <row r="51" spans="1:4" s="82" customFormat="1" x14ac:dyDescent="0.25">
      <c r="A51" s="85" t="s">
        <v>205</v>
      </c>
      <c r="B51" s="84">
        <f t="shared" si="9"/>
        <v>0</v>
      </c>
      <c r="C51" s="132"/>
      <c r="D51" s="132"/>
    </row>
    <row r="52" spans="1:4" s="82" customFormat="1" x14ac:dyDescent="0.25">
      <c r="A52" s="87" t="s">
        <v>208</v>
      </c>
      <c r="B52" s="84">
        <f t="shared" si="9"/>
        <v>0</v>
      </c>
      <c r="C52" s="132"/>
      <c r="D52" s="132"/>
    </row>
    <row r="53" spans="1:4" s="82" customFormat="1" x14ac:dyDescent="0.25">
      <c r="A53" s="87" t="s">
        <v>140</v>
      </c>
      <c r="B53" s="84">
        <f t="shared" si="9"/>
        <v>0</v>
      </c>
      <c r="C53" s="132"/>
      <c r="D53" s="132"/>
    </row>
    <row r="54" spans="1:4" s="82" customFormat="1" ht="14.4" thickBot="1" x14ac:dyDescent="0.3">
      <c r="A54" s="66" t="s">
        <v>78</v>
      </c>
      <c r="B54" s="86">
        <f t="shared" si="9"/>
        <v>0</v>
      </c>
      <c r="C54" s="130"/>
      <c r="D54" s="130"/>
    </row>
    <row r="55" spans="1:4" s="82" customFormat="1" ht="14.4" thickBot="1" x14ac:dyDescent="0.3">
      <c r="A55" s="67" t="s">
        <v>141</v>
      </c>
      <c r="B55" s="56">
        <f>SUM(B49:B54)</f>
        <v>0</v>
      </c>
      <c r="C55" s="56">
        <f>SUM(C49:C54)</f>
        <v>0</v>
      </c>
      <c r="D55" s="56">
        <f>SUM(D49:D54)</f>
        <v>0</v>
      </c>
    </row>
    <row r="56" spans="1:4" s="82" customFormat="1" ht="14.4" thickBot="1" x14ac:dyDescent="0.3">
      <c r="A56" s="65" t="s">
        <v>142</v>
      </c>
      <c r="B56" s="62"/>
      <c r="C56" s="62"/>
      <c r="D56" s="63"/>
    </row>
    <row r="57" spans="1:4" s="82" customFormat="1" x14ac:dyDescent="0.25">
      <c r="A57" s="83" t="s">
        <v>143</v>
      </c>
      <c r="B57" s="84">
        <f t="shared" ref="B57:B65" si="10">C57+D57</f>
        <v>0</v>
      </c>
      <c r="C57" s="128"/>
      <c r="D57" s="128"/>
    </row>
    <row r="58" spans="1:4" s="82" customFormat="1" x14ac:dyDescent="0.25">
      <c r="A58" s="83" t="s">
        <v>144</v>
      </c>
      <c r="B58" s="84">
        <f t="shared" si="10"/>
        <v>0</v>
      </c>
      <c r="C58" s="129"/>
      <c r="D58" s="129"/>
    </row>
    <row r="59" spans="1:4" s="82" customFormat="1" x14ac:dyDescent="0.25">
      <c r="A59" s="83" t="s">
        <v>145</v>
      </c>
      <c r="B59" s="84">
        <f t="shared" si="10"/>
        <v>0</v>
      </c>
      <c r="C59" s="132"/>
      <c r="D59" s="132"/>
    </row>
    <row r="60" spans="1:4" s="82" customFormat="1" x14ac:dyDescent="0.25">
      <c r="A60" s="83" t="s">
        <v>146</v>
      </c>
      <c r="B60" s="84">
        <f t="shared" si="10"/>
        <v>0</v>
      </c>
      <c r="C60" s="132"/>
      <c r="D60" s="132"/>
    </row>
    <row r="61" spans="1:4" s="82" customFormat="1" x14ac:dyDescent="0.25">
      <c r="A61" s="83" t="s">
        <v>147</v>
      </c>
      <c r="B61" s="84">
        <f t="shared" si="10"/>
        <v>0</v>
      </c>
      <c r="C61" s="132"/>
      <c r="D61" s="132"/>
    </row>
    <row r="62" spans="1:4" s="82" customFormat="1" x14ac:dyDescent="0.25">
      <c r="A62" s="83" t="s">
        <v>148</v>
      </c>
      <c r="B62" s="84">
        <f t="shared" si="10"/>
        <v>0</v>
      </c>
      <c r="C62" s="132"/>
      <c r="D62" s="132"/>
    </row>
    <row r="63" spans="1:4" s="82" customFormat="1" x14ac:dyDescent="0.25">
      <c r="A63" s="85" t="s">
        <v>149</v>
      </c>
      <c r="B63" s="84">
        <f t="shared" si="10"/>
        <v>0</v>
      </c>
      <c r="C63" s="132"/>
      <c r="D63" s="132"/>
    </row>
    <row r="64" spans="1:4" s="82" customFormat="1" x14ac:dyDescent="0.25">
      <c r="A64" s="87" t="s">
        <v>150</v>
      </c>
      <c r="B64" s="84">
        <f t="shared" si="10"/>
        <v>0</v>
      </c>
      <c r="C64" s="132"/>
      <c r="D64" s="132"/>
    </row>
    <row r="65" spans="1:4" s="82" customFormat="1" ht="14.4" thickBot="1" x14ac:dyDescent="0.3">
      <c r="A65" s="66" t="s">
        <v>78</v>
      </c>
      <c r="B65" s="86">
        <f t="shared" si="10"/>
        <v>0</v>
      </c>
      <c r="C65" s="130"/>
      <c r="D65" s="130"/>
    </row>
    <row r="66" spans="1:4" s="82" customFormat="1" ht="14.4" thickBot="1" x14ac:dyDescent="0.3">
      <c r="A66" s="67" t="s">
        <v>151</v>
      </c>
      <c r="B66" s="56">
        <f>SUM(B57:B65)</f>
        <v>0</v>
      </c>
      <c r="C66" s="56">
        <f>SUM(C57:C65)</f>
        <v>0</v>
      </c>
      <c r="D66" s="56">
        <f>SUM(D57:D65)</f>
        <v>0</v>
      </c>
    </row>
    <row r="67" spans="1:4" s="82" customFormat="1" ht="14.4" thickBot="1" x14ac:dyDescent="0.3">
      <c r="A67" s="65" t="s">
        <v>152</v>
      </c>
      <c r="B67" s="62"/>
      <c r="C67" s="62"/>
      <c r="D67" s="63"/>
    </row>
    <row r="68" spans="1:4" s="82" customFormat="1" x14ac:dyDescent="0.25">
      <c r="A68" s="83" t="s">
        <v>82</v>
      </c>
      <c r="B68" s="84">
        <f t="shared" ref="B68:B70" si="11">C68+D68</f>
        <v>0</v>
      </c>
      <c r="C68" s="128"/>
      <c r="D68" s="128"/>
    </row>
    <row r="69" spans="1:4" s="82" customFormat="1" x14ac:dyDescent="0.25">
      <c r="A69" s="83" t="s">
        <v>153</v>
      </c>
      <c r="B69" s="84">
        <f t="shared" si="11"/>
        <v>0</v>
      </c>
      <c r="C69" s="129"/>
      <c r="D69" s="129"/>
    </row>
    <row r="70" spans="1:4" s="82" customFormat="1" ht="14.4" thickBot="1" x14ac:dyDescent="0.3">
      <c r="A70" s="66" t="s">
        <v>78</v>
      </c>
      <c r="B70" s="86">
        <f t="shared" si="11"/>
        <v>0</v>
      </c>
      <c r="C70" s="130"/>
      <c r="D70" s="130"/>
    </row>
    <row r="71" spans="1:4" s="82" customFormat="1" ht="14.4" thickBot="1" x14ac:dyDescent="0.3">
      <c r="A71" s="67" t="s">
        <v>154</v>
      </c>
      <c r="B71" s="56">
        <f>SUM(B68:B70)</f>
        <v>0</v>
      </c>
      <c r="C71" s="56">
        <f>SUM(C68:C70)</f>
        <v>0</v>
      </c>
      <c r="D71" s="56">
        <f>SUM(D68:D70)</f>
        <v>0</v>
      </c>
    </row>
    <row r="72" spans="1:4" ht="18" customHeight="1" thickBot="1" x14ac:dyDescent="0.3">
      <c r="A72" s="69" t="s">
        <v>88</v>
      </c>
      <c r="B72" s="49">
        <f>B15+B22+B29+B35+B41+B47+B55+B66+B71</f>
        <v>0</v>
      </c>
      <c r="C72" s="49">
        <f t="shared" ref="C72:D72" si="12">C15+C22+C29+C35+C41+C47+C55+C66+C71</f>
        <v>0</v>
      </c>
      <c r="D72" s="49">
        <f t="shared" si="12"/>
        <v>0</v>
      </c>
    </row>
    <row r="73" spans="1:4" s="82" customFormat="1" ht="13.2" x14ac:dyDescent="0.25">
      <c r="A73" s="88"/>
      <c r="B73" s="89"/>
      <c r="C73" s="89"/>
      <c r="D73" s="90"/>
    </row>
    <row r="74" spans="1:4" ht="20.399999999999999" customHeight="1" thickBot="1" x14ac:dyDescent="0.3">
      <c r="A74" s="180" t="s">
        <v>89</v>
      </c>
      <c r="B74" s="181"/>
      <c r="C74" s="181"/>
      <c r="D74" s="182"/>
    </row>
    <row r="75" spans="1:4" s="54" customFormat="1" ht="14.4" thickBot="1" x14ac:dyDescent="0.35">
      <c r="A75" s="64"/>
      <c r="B75" s="60" t="s">
        <v>27</v>
      </c>
      <c r="C75" s="61" t="s">
        <v>28</v>
      </c>
      <c r="D75" s="61" t="s">
        <v>29</v>
      </c>
    </row>
    <row r="76" spans="1:4" s="82" customFormat="1" ht="14.4" thickBot="1" x14ac:dyDescent="0.3">
      <c r="A76" s="65" t="s">
        <v>157</v>
      </c>
      <c r="B76" s="62"/>
      <c r="C76" s="62"/>
      <c r="D76" s="63"/>
    </row>
    <row r="77" spans="1:4" s="82" customFormat="1" x14ac:dyDescent="0.25">
      <c r="A77" s="83" t="s">
        <v>158</v>
      </c>
      <c r="B77" s="84">
        <f t="shared" ref="B77:B86" si="13">C77+D77</f>
        <v>0</v>
      </c>
      <c r="C77" s="128"/>
      <c r="D77" s="128"/>
    </row>
    <row r="78" spans="1:4" s="82" customFormat="1" x14ac:dyDescent="0.25">
      <c r="A78" s="85" t="s">
        <v>159</v>
      </c>
      <c r="B78" s="84">
        <f t="shared" si="13"/>
        <v>0</v>
      </c>
      <c r="C78" s="129"/>
      <c r="D78" s="129"/>
    </row>
    <row r="79" spans="1:4" s="82" customFormat="1" x14ac:dyDescent="0.25">
      <c r="A79" s="85" t="s">
        <v>160</v>
      </c>
      <c r="B79" s="84">
        <f t="shared" si="13"/>
        <v>0</v>
      </c>
      <c r="C79" s="129"/>
      <c r="D79" s="129"/>
    </row>
    <row r="80" spans="1:4" s="82" customFormat="1" x14ac:dyDescent="0.25">
      <c r="A80" s="85" t="s">
        <v>161</v>
      </c>
      <c r="B80" s="84">
        <f t="shared" si="13"/>
        <v>0</v>
      </c>
      <c r="C80" s="129"/>
      <c r="D80" s="129"/>
    </row>
    <row r="81" spans="1:4" s="82" customFormat="1" x14ac:dyDescent="0.25">
      <c r="A81" s="85" t="s">
        <v>162</v>
      </c>
      <c r="B81" s="84">
        <f t="shared" si="13"/>
        <v>0</v>
      </c>
      <c r="C81" s="129"/>
      <c r="D81" s="129"/>
    </row>
    <row r="82" spans="1:4" s="82" customFormat="1" x14ac:dyDescent="0.25">
      <c r="A82" s="87" t="s">
        <v>163</v>
      </c>
      <c r="B82" s="84">
        <f t="shared" si="13"/>
        <v>0</v>
      </c>
      <c r="C82" s="132"/>
      <c r="D82" s="132"/>
    </row>
    <row r="83" spans="1:4" s="82" customFormat="1" x14ac:dyDescent="0.25">
      <c r="A83" s="87" t="s">
        <v>164</v>
      </c>
      <c r="B83" s="84">
        <f t="shared" si="13"/>
        <v>0</v>
      </c>
      <c r="C83" s="132"/>
      <c r="D83" s="132"/>
    </row>
    <row r="84" spans="1:4" s="82" customFormat="1" x14ac:dyDescent="0.25">
      <c r="A84" s="87" t="s">
        <v>165</v>
      </c>
      <c r="B84" s="84">
        <f t="shared" si="13"/>
        <v>0</v>
      </c>
      <c r="C84" s="132"/>
      <c r="D84" s="132"/>
    </row>
    <row r="85" spans="1:4" s="82" customFormat="1" x14ac:dyDescent="0.25">
      <c r="A85" s="87" t="s">
        <v>166</v>
      </c>
      <c r="B85" s="84">
        <f t="shared" si="13"/>
        <v>0</v>
      </c>
      <c r="C85" s="132"/>
      <c r="D85" s="132"/>
    </row>
    <row r="86" spans="1:4" s="82" customFormat="1" ht="14.4" thickBot="1" x14ac:dyDescent="0.3">
      <c r="A86" s="66" t="s">
        <v>78</v>
      </c>
      <c r="B86" s="86">
        <f t="shared" si="13"/>
        <v>0</v>
      </c>
      <c r="C86" s="130"/>
      <c r="D86" s="130"/>
    </row>
    <row r="87" spans="1:4" s="82" customFormat="1" ht="14.4" thickBot="1" x14ac:dyDescent="0.3">
      <c r="A87" s="67" t="s">
        <v>168</v>
      </c>
      <c r="B87" s="56">
        <f>SUM(B77:B86)</f>
        <v>0</v>
      </c>
      <c r="C87" s="56">
        <f t="shared" ref="C87:D87" si="14">SUM(C77:C86)</f>
        <v>0</v>
      </c>
      <c r="D87" s="56">
        <f t="shared" si="14"/>
        <v>0</v>
      </c>
    </row>
    <row r="88" spans="1:4" s="82" customFormat="1" ht="14.4" thickBot="1" x14ac:dyDescent="0.3">
      <c r="A88" s="65" t="s">
        <v>178</v>
      </c>
      <c r="B88" s="62"/>
      <c r="C88" s="62"/>
      <c r="D88" s="63"/>
    </row>
    <row r="89" spans="1:4" s="82" customFormat="1" x14ac:dyDescent="0.25">
      <c r="A89" s="83" t="s">
        <v>179</v>
      </c>
      <c r="B89" s="84">
        <f t="shared" ref="B89:B104" si="15">C89+D89</f>
        <v>0</v>
      </c>
      <c r="C89" s="128"/>
      <c r="D89" s="128"/>
    </row>
    <row r="90" spans="1:4" s="82" customFormat="1" x14ac:dyDescent="0.25">
      <c r="A90" s="85" t="s">
        <v>106</v>
      </c>
      <c r="B90" s="84">
        <f t="shared" si="15"/>
        <v>0</v>
      </c>
      <c r="C90" s="129"/>
      <c r="D90" s="129"/>
    </row>
    <row r="91" spans="1:4" s="82" customFormat="1" x14ac:dyDescent="0.25">
      <c r="A91" s="85" t="s">
        <v>180</v>
      </c>
      <c r="B91" s="84">
        <f t="shared" si="15"/>
        <v>0</v>
      </c>
      <c r="C91" s="129"/>
      <c r="D91" s="129"/>
    </row>
    <row r="92" spans="1:4" s="82" customFormat="1" x14ac:dyDescent="0.25">
      <c r="A92" s="85" t="s">
        <v>181</v>
      </c>
      <c r="B92" s="84">
        <f t="shared" si="15"/>
        <v>0</v>
      </c>
      <c r="C92" s="129"/>
      <c r="D92" s="129"/>
    </row>
    <row r="93" spans="1:4" s="82" customFormat="1" x14ac:dyDescent="0.25">
      <c r="A93" s="85" t="s">
        <v>209</v>
      </c>
      <c r="B93" s="84">
        <f t="shared" si="15"/>
        <v>0</v>
      </c>
      <c r="C93" s="129"/>
      <c r="D93" s="129"/>
    </row>
    <row r="94" spans="1:4" s="82" customFormat="1" x14ac:dyDescent="0.25">
      <c r="A94" s="85" t="s">
        <v>210</v>
      </c>
      <c r="B94" s="84">
        <f t="shared" si="15"/>
        <v>0</v>
      </c>
      <c r="C94" s="129"/>
      <c r="D94" s="129"/>
    </row>
    <row r="95" spans="1:4" s="82" customFormat="1" x14ac:dyDescent="0.25">
      <c r="A95" s="85" t="s">
        <v>182</v>
      </c>
      <c r="B95" s="84">
        <f t="shared" si="15"/>
        <v>0</v>
      </c>
      <c r="C95" s="129"/>
      <c r="D95" s="129"/>
    </row>
    <row r="96" spans="1:4" s="82" customFormat="1" x14ac:dyDescent="0.25">
      <c r="A96" s="85" t="s">
        <v>183</v>
      </c>
      <c r="B96" s="84">
        <f t="shared" si="15"/>
        <v>0</v>
      </c>
      <c r="C96" s="129"/>
      <c r="D96" s="129"/>
    </row>
    <row r="97" spans="1:4" s="82" customFormat="1" x14ac:dyDescent="0.25">
      <c r="A97" s="85" t="s">
        <v>184</v>
      </c>
      <c r="B97" s="84">
        <f t="shared" si="15"/>
        <v>0</v>
      </c>
      <c r="C97" s="129"/>
      <c r="D97" s="129"/>
    </row>
    <row r="98" spans="1:4" s="82" customFormat="1" x14ac:dyDescent="0.25">
      <c r="A98" s="87" t="s">
        <v>185</v>
      </c>
      <c r="B98" s="84">
        <f t="shared" si="15"/>
        <v>0</v>
      </c>
      <c r="C98" s="132"/>
      <c r="D98" s="132"/>
    </row>
    <row r="99" spans="1:4" s="82" customFormat="1" x14ac:dyDescent="0.25">
      <c r="A99" s="87" t="s">
        <v>106</v>
      </c>
      <c r="B99" s="84">
        <f t="shared" si="15"/>
        <v>0</v>
      </c>
      <c r="C99" s="132"/>
      <c r="D99" s="132"/>
    </row>
    <row r="100" spans="1:4" s="82" customFormat="1" x14ac:dyDescent="0.25">
      <c r="A100" s="87" t="s">
        <v>177</v>
      </c>
      <c r="B100" s="84">
        <f t="shared" si="15"/>
        <v>0</v>
      </c>
      <c r="C100" s="132"/>
      <c r="D100" s="132"/>
    </row>
    <row r="101" spans="1:4" s="82" customFormat="1" x14ac:dyDescent="0.25">
      <c r="A101" s="87" t="s">
        <v>211</v>
      </c>
      <c r="B101" s="84">
        <f t="shared" si="15"/>
        <v>0</v>
      </c>
      <c r="C101" s="132"/>
      <c r="D101" s="132"/>
    </row>
    <row r="102" spans="1:4" s="82" customFormat="1" x14ac:dyDescent="0.25">
      <c r="A102" s="87" t="s">
        <v>198</v>
      </c>
      <c r="B102" s="84">
        <f t="shared" si="15"/>
        <v>0</v>
      </c>
      <c r="C102" s="132"/>
      <c r="D102" s="132"/>
    </row>
    <row r="103" spans="1:4" s="82" customFormat="1" x14ac:dyDescent="0.25">
      <c r="A103" s="87" t="s">
        <v>212</v>
      </c>
      <c r="B103" s="84">
        <f t="shared" si="15"/>
        <v>0</v>
      </c>
      <c r="C103" s="132"/>
      <c r="D103" s="132"/>
    </row>
    <row r="104" spans="1:4" s="82" customFormat="1" ht="14.4" thickBot="1" x14ac:dyDescent="0.3">
      <c r="A104" s="66" t="s">
        <v>78</v>
      </c>
      <c r="B104" s="86">
        <f t="shared" si="15"/>
        <v>0</v>
      </c>
      <c r="C104" s="130"/>
      <c r="D104" s="130"/>
    </row>
    <row r="105" spans="1:4" s="82" customFormat="1" ht="14.4" thickBot="1" x14ac:dyDescent="0.3">
      <c r="A105" s="67" t="s">
        <v>187</v>
      </c>
      <c r="B105" s="56">
        <f>SUM(B89:B104)</f>
        <v>0</v>
      </c>
      <c r="C105" s="56">
        <f>SUM(C89:C104)</f>
        <v>0</v>
      </c>
      <c r="D105" s="56">
        <f>SUM(D89:D104)</f>
        <v>0</v>
      </c>
    </row>
    <row r="106" spans="1:4" s="82" customFormat="1" ht="14.4" thickBot="1" x14ac:dyDescent="0.3">
      <c r="A106" s="65" t="s">
        <v>188</v>
      </c>
      <c r="B106" s="62"/>
      <c r="C106" s="62"/>
      <c r="D106" s="63"/>
    </row>
    <row r="107" spans="1:4" s="82" customFormat="1" x14ac:dyDescent="0.25">
      <c r="A107" s="83" t="s">
        <v>189</v>
      </c>
      <c r="B107" s="84">
        <f t="shared" ref="B107:B116" si="16">C107+D107</f>
        <v>0</v>
      </c>
      <c r="C107" s="128"/>
      <c r="D107" s="128"/>
    </row>
    <row r="108" spans="1:4" s="82" customFormat="1" x14ac:dyDescent="0.25">
      <c r="A108" s="85" t="s">
        <v>191</v>
      </c>
      <c r="B108" s="84">
        <f>C108+D108</f>
        <v>0</v>
      </c>
      <c r="C108" s="129"/>
      <c r="D108" s="129"/>
    </row>
    <row r="109" spans="1:4" s="82" customFormat="1" x14ac:dyDescent="0.25">
      <c r="A109" s="87" t="s">
        <v>192</v>
      </c>
      <c r="B109" s="84">
        <f t="shared" si="16"/>
        <v>0</v>
      </c>
      <c r="C109" s="132"/>
      <c r="D109" s="132"/>
    </row>
    <row r="110" spans="1:4" s="82" customFormat="1" x14ac:dyDescent="0.25">
      <c r="A110" s="87" t="s">
        <v>193</v>
      </c>
      <c r="B110" s="84">
        <f t="shared" si="16"/>
        <v>0</v>
      </c>
      <c r="C110" s="132"/>
      <c r="D110" s="132"/>
    </row>
    <row r="111" spans="1:4" s="82" customFormat="1" x14ac:dyDescent="0.25">
      <c r="A111" s="87" t="s">
        <v>93</v>
      </c>
      <c r="B111" s="84">
        <f t="shared" si="16"/>
        <v>0</v>
      </c>
      <c r="C111" s="132"/>
      <c r="D111" s="132"/>
    </row>
    <row r="112" spans="1:4" s="82" customFormat="1" x14ac:dyDescent="0.25">
      <c r="A112" s="87" t="s">
        <v>106</v>
      </c>
      <c r="B112" s="84">
        <f t="shared" si="16"/>
        <v>0</v>
      </c>
      <c r="C112" s="132"/>
      <c r="D112" s="132"/>
    </row>
    <row r="113" spans="1:4" s="82" customFormat="1" x14ac:dyDescent="0.25">
      <c r="A113" s="87" t="s">
        <v>213</v>
      </c>
      <c r="B113" s="84">
        <f t="shared" si="16"/>
        <v>0</v>
      </c>
      <c r="C113" s="132"/>
      <c r="D113" s="132"/>
    </row>
    <row r="114" spans="1:4" s="82" customFormat="1" x14ac:dyDescent="0.25">
      <c r="A114" s="87" t="s">
        <v>214</v>
      </c>
      <c r="B114" s="84">
        <f t="shared" si="16"/>
        <v>0</v>
      </c>
      <c r="C114" s="132"/>
      <c r="D114" s="132"/>
    </row>
    <row r="115" spans="1:4" s="82" customFormat="1" x14ac:dyDescent="0.25">
      <c r="A115" s="87" t="s">
        <v>165</v>
      </c>
      <c r="B115" s="84">
        <f t="shared" si="16"/>
        <v>0</v>
      </c>
      <c r="C115" s="132"/>
      <c r="D115" s="132"/>
    </row>
    <row r="116" spans="1:4" s="82" customFormat="1" ht="14.4" thickBot="1" x14ac:dyDescent="0.3">
      <c r="A116" s="66" t="s">
        <v>78</v>
      </c>
      <c r="B116" s="86">
        <f t="shared" si="16"/>
        <v>0</v>
      </c>
      <c r="C116" s="130"/>
      <c r="D116" s="130"/>
    </row>
    <row r="117" spans="1:4" s="82" customFormat="1" ht="14.4" thickBot="1" x14ac:dyDescent="0.3">
      <c r="A117" s="67" t="s">
        <v>194</v>
      </c>
      <c r="B117" s="56">
        <f>SUM(B107:B116)</f>
        <v>0</v>
      </c>
      <c r="C117" s="56">
        <f>SUM(C107:C116)</f>
        <v>0</v>
      </c>
      <c r="D117" s="56">
        <f>SUM(D107:D116)</f>
        <v>0</v>
      </c>
    </row>
    <row r="118" spans="1:4" ht="18" customHeight="1" thickBot="1" x14ac:dyDescent="0.3">
      <c r="A118" s="69" t="s">
        <v>127</v>
      </c>
      <c r="B118" s="49">
        <f>B87+B105+B117</f>
        <v>0</v>
      </c>
      <c r="C118" s="49">
        <f t="shared" ref="C118:D118" si="17">C87+C105+C117</f>
        <v>0</v>
      </c>
      <c r="D118" s="49">
        <f t="shared" si="17"/>
        <v>0</v>
      </c>
    </row>
  </sheetData>
  <sheetProtection algorithmName="SHA-512" hashValue="6dOGDyShuTtxMH9XYBs04+yn9Vuc1Xw6zmlIqvfbSjtzuKtKaZZovDTfUwIEYg0MWbjXDkha3nclXuBjU9msiA==" saltValue="bDToUBmQLSVX6cW+2M6fiA==" spinCount="100000" sheet="1" objects="1" scenarios="1"/>
  <mergeCells count="3">
    <mergeCell ref="A2:D2"/>
    <mergeCell ref="A6:D6"/>
    <mergeCell ref="A74:D7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0041B-83DC-4AE2-A975-060B9B291A9D}">
  <dimension ref="A2:N52"/>
  <sheetViews>
    <sheetView workbookViewId="0">
      <selection activeCell="B9" sqref="B9"/>
    </sheetView>
  </sheetViews>
  <sheetFormatPr baseColWidth="10" defaultColWidth="11.5546875" defaultRowHeight="13.8" x14ac:dyDescent="0.25"/>
  <cols>
    <col min="1" max="1" width="43.88671875" style="81" customWidth="1"/>
    <col min="2" max="4" width="16.44140625" style="91" customWidth="1"/>
    <col min="5" max="16384" width="11.5546875" style="81"/>
  </cols>
  <sheetData>
    <row r="2" spans="1:14" s="53" customFormat="1" ht="26.4" customHeight="1" x14ac:dyDescent="0.25">
      <c r="A2" s="135" t="s">
        <v>215</v>
      </c>
      <c r="B2" s="136"/>
      <c r="C2" s="136"/>
      <c r="D2" s="137"/>
      <c r="E2" s="50"/>
      <c r="F2" s="50"/>
      <c r="G2" s="50"/>
      <c r="H2" s="50"/>
      <c r="I2" s="50"/>
      <c r="J2" s="50"/>
      <c r="K2" s="50"/>
      <c r="L2" s="51"/>
      <c r="M2" s="52"/>
      <c r="N2" s="51"/>
    </row>
    <row r="3" spans="1:14" x14ac:dyDescent="0.25">
      <c r="A3" s="78"/>
      <c r="B3" s="79"/>
      <c r="C3" s="79"/>
      <c r="D3" s="80"/>
    </row>
    <row r="4" spans="1:14" s="98" customFormat="1" ht="12" x14ac:dyDescent="0.25">
      <c r="A4" s="99" t="s">
        <v>70</v>
      </c>
      <c r="B4" s="100"/>
      <c r="C4" s="100"/>
      <c r="D4" s="101"/>
    </row>
    <row r="5" spans="1:14" x14ac:dyDescent="0.25">
      <c r="A5" s="78"/>
      <c r="B5" s="79"/>
      <c r="C5" s="79"/>
      <c r="D5" s="80"/>
    </row>
    <row r="6" spans="1:14" ht="20.399999999999999" customHeight="1" thickBot="1" x14ac:dyDescent="0.3">
      <c r="A6" s="180" t="s">
        <v>71</v>
      </c>
      <c r="B6" s="181"/>
      <c r="C6" s="181"/>
      <c r="D6" s="182"/>
    </row>
    <row r="7" spans="1:14" s="54" customFormat="1" ht="14.4" thickBot="1" x14ac:dyDescent="0.35">
      <c r="A7" s="64"/>
      <c r="B7" s="60" t="s">
        <v>27</v>
      </c>
      <c r="C7" s="61" t="s">
        <v>28</v>
      </c>
      <c r="D7" s="61" t="s">
        <v>29</v>
      </c>
    </row>
    <row r="8" spans="1:14" s="82" customFormat="1" ht="14.4" thickBot="1" x14ac:dyDescent="0.3">
      <c r="A8" s="65" t="s">
        <v>216</v>
      </c>
      <c r="B8" s="62"/>
      <c r="C8" s="62"/>
      <c r="D8" s="63"/>
    </row>
    <row r="9" spans="1:14" s="82" customFormat="1" x14ac:dyDescent="0.25">
      <c r="A9" s="83" t="s">
        <v>217</v>
      </c>
      <c r="B9" s="84">
        <f>C9+D9</f>
        <v>0</v>
      </c>
      <c r="C9" s="128"/>
      <c r="D9" s="128"/>
    </row>
    <row r="10" spans="1:14" s="82" customFormat="1" x14ac:dyDescent="0.25">
      <c r="A10" s="83" t="s">
        <v>218</v>
      </c>
      <c r="B10" s="84">
        <f t="shared" ref="B10:B15" si="0">C10+D10</f>
        <v>0</v>
      </c>
      <c r="C10" s="128"/>
      <c r="D10" s="128"/>
    </row>
    <row r="11" spans="1:14" s="82" customFormat="1" x14ac:dyDescent="0.25">
      <c r="A11" s="85" t="s">
        <v>219</v>
      </c>
      <c r="B11" s="84">
        <f t="shared" si="0"/>
        <v>0</v>
      </c>
      <c r="C11" s="129"/>
      <c r="D11" s="129"/>
    </row>
    <row r="12" spans="1:14" s="82" customFormat="1" x14ac:dyDescent="0.25">
      <c r="A12" s="87" t="s">
        <v>220</v>
      </c>
      <c r="B12" s="84">
        <f t="shared" si="0"/>
        <v>0</v>
      </c>
      <c r="C12" s="132"/>
      <c r="D12" s="132"/>
    </row>
    <row r="13" spans="1:14" s="82" customFormat="1" x14ac:dyDescent="0.25">
      <c r="A13" s="87" t="s">
        <v>221</v>
      </c>
      <c r="B13" s="84">
        <f t="shared" si="0"/>
        <v>0</v>
      </c>
      <c r="C13" s="132"/>
      <c r="D13" s="132"/>
    </row>
    <row r="14" spans="1:14" s="82" customFormat="1" x14ac:dyDescent="0.25">
      <c r="A14" s="87" t="s">
        <v>222</v>
      </c>
      <c r="B14" s="84">
        <f t="shared" si="0"/>
        <v>0</v>
      </c>
      <c r="C14" s="132"/>
      <c r="D14" s="132"/>
    </row>
    <row r="15" spans="1:14" s="82" customFormat="1" ht="14.4" thickBot="1" x14ac:dyDescent="0.3">
      <c r="A15" s="66" t="s">
        <v>78</v>
      </c>
      <c r="B15" s="86">
        <f t="shared" si="0"/>
        <v>0</v>
      </c>
      <c r="C15" s="130"/>
      <c r="D15" s="130"/>
    </row>
    <row r="16" spans="1:14" s="82" customFormat="1" ht="14.4" thickBot="1" x14ac:dyDescent="0.3">
      <c r="A16" s="67" t="s">
        <v>223</v>
      </c>
      <c r="B16" s="56">
        <f>SUM(B9:B15)</f>
        <v>0</v>
      </c>
      <c r="C16" s="56">
        <f>SUM(C9:C15)</f>
        <v>0</v>
      </c>
      <c r="D16" s="56">
        <f>SUM(D9:D15)</f>
        <v>0</v>
      </c>
    </row>
    <row r="17" spans="1:4" s="82" customFormat="1" ht="14.4" thickBot="1" x14ac:dyDescent="0.3">
      <c r="A17" s="65" t="s">
        <v>224</v>
      </c>
      <c r="B17" s="62"/>
      <c r="C17" s="62"/>
      <c r="D17" s="63"/>
    </row>
    <row r="18" spans="1:4" s="82" customFormat="1" x14ac:dyDescent="0.25">
      <c r="A18" s="83" t="s">
        <v>85</v>
      </c>
      <c r="B18" s="84">
        <f>C18+D18</f>
        <v>0</v>
      </c>
      <c r="C18" s="128"/>
      <c r="D18" s="128"/>
    </row>
    <row r="19" spans="1:4" s="82" customFormat="1" x14ac:dyDescent="0.25">
      <c r="A19" s="83" t="s">
        <v>204</v>
      </c>
      <c r="B19" s="84">
        <f t="shared" ref="B19:B21" si="1">C19+D19</f>
        <v>0</v>
      </c>
      <c r="C19" s="128"/>
      <c r="D19" s="128"/>
    </row>
    <row r="20" spans="1:4" s="82" customFormat="1" x14ac:dyDescent="0.25">
      <c r="A20" s="83" t="s">
        <v>205</v>
      </c>
      <c r="B20" s="84">
        <f t="shared" si="1"/>
        <v>0</v>
      </c>
      <c r="C20" s="129"/>
      <c r="D20" s="129"/>
    </row>
    <row r="21" spans="1:4" s="82" customFormat="1" ht="14.4" thickBot="1" x14ac:dyDescent="0.3">
      <c r="A21" s="66" t="s">
        <v>78</v>
      </c>
      <c r="B21" s="86">
        <f t="shared" si="1"/>
        <v>0</v>
      </c>
      <c r="C21" s="130"/>
      <c r="D21" s="130"/>
    </row>
    <row r="22" spans="1:4" s="82" customFormat="1" ht="14.4" thickBot="1" x14ac:dyDescent="0.3">
      <c r="A22" s="67" t="s">
        <v>225</v>
      </c>
      <c r="B22" s="56">
        <f>SUM(B18:B21)</f>
        <v>0</v>
      </c>
      <c r="C22" s="56">
        <f>SUM(C18:C21)</f>
        <v>0</v>
      </c>
      <c r="D22" s="56">
        <f>SUM(D18:D21)</f>
        <v>0</v>
      </c>
    </row>
    <row r="23" spans="1:4" s="82" customFormat="1" ht="14.4" thickBot="1" x14ac:dyDescent="0.3">
      <c r="A23" s="65" t="s">
        <v>226</v>
      </c>
      <c r="B23" s="62"/>
      <c r="C23" s="62"/>
      <c r="D23" s="63"/>
    </row>
    <row r="24" spans="1:4" s="82" customFormat="1" x14ac:dyDescent="0.25">
      <c r="A24" s="83" t="s">
        <v>227</v>
      </c>
      <c r="B24" s="84">
        <f t="shared" ref="B24:B28" si="2">C24+D24</f>
        <v>0</v>
      </c>
      <c r="C24" s="128"/>
      <c r="D24" s="128"/>
    </row>
    <row r="25" spans="1:4" s="82" customFormat="1" x14ac:dyDescent="0.25">
      <c r="A25" s="83" t="s">
        <v>228</v>
      </c>
      <c r="B25" s="84">
        <f t="shared" si="2"/>
        <v>0</v>
      </c>
      <c r="C25" s="128"/>
      <c r="D25" s="128"/>
    </row>
    <row r="26" spans="1:4" s="82" customFormat="1" x14ac:dyDescent="0.25">
      <c r="A26" s="83" t="s">
        <v>229</v>
      </c>
      <c r="B26" s="84">
        <f t="shared" si="2"/>
        <v>0</v>
      </c>
      <c r="C26" s="129"/>
      <c r="D26" s="129"/>
    </row>
    <row r="27" spans="1:4" s="82" customFormat="1" x14ac:dyDescent="0.25">
      <c r="A27" s="85" t="s">
        <v>230</v>
      </c>
      <c r="B27" s="84">
        <f t="shared" si="2"/>
        <v>0</v>
      </c>
      <c r="C27" s="132"/>
      <c r="D27" s="132"/>
    </row>
    <row r="28" spans="1:4" s="82" customFormat="1" ht="14.4" thickBot="1" x14ac:dyDescent="0.3">
      <c r="A28" s="66" t="s">
        <v>78</v>
      </c>
      <c r="B28" s="86">
        <f t="shared" si="2"/>
        <v>0</v>
      </c>
      <c r="C28" s="130"/>
      <c r="D28" s="130"/>
    </row>
    <row r="29" spans="1:4" s="82" customFormat="1" ht="14.4" thickBot="1" x14ac:dyDescent="0.3">
      <c r="A29" s="67" t="s">
        <v>231</v>
      </c>
      <c r="B29" s="56">
        <f>SUM(B24:B28)</f>
        <v>0</v>
      </c>
      <c r="C29" s="56">
        <f t="shared" ref="C29:D29" si="3">SUM(C24:C28)</f>
        <v>0</v>
      </c>
      <c r="D29" s="56">
        <f t="shared" si="3"/>
        <v>0</v>
      </c>
    </row>
    <row r="30" spans="1:4" ht="18" customHeight="1" thickBot="1" x14ac:dyDescent="0.3">
      <c r="A30" s="69" t="s">
        <v>88</v>
      </c>
      <c r="B30" s="49">
        <f>B16+B22+B29</f>
        <v>0</v>
      </c>
      <c r="C30" s="49">
        <f t="shared" ref="C30:D30" si="4">C16+C22+C29</f>
        <v>0</v>
      </c>
      <c r="D30" s="49">
        <f t="shared" si="4"/>
        <v>0</v>
      </c>
    </row>
    <row r="31" spans="1:4" s="82" customFormat="1" ht="13.2" x14ac:dyDescent="0.25">
      <c r="A31" s="88"/>
      <c r="B31" s="89"/>
      <c r="C31" s="89"/>
      <c r="D31" s="90"/>
    </row>
    <row r="32" spans="1:4" ht="20.399999999999999" customHeight="1" thickBot="1" x14ac:dyDescent="0.3">
      <c r="A32" s="180" t="s">
        <v>89</v>
      </c>
      <c r="B32" s="181"/>
      <c r="C32" s="181"/>
      <c r="D32" s="182"/>
    </row>
    <row r="33" spans="1:4" s="54" customFormat="1" ht="14.4" thickBot="1" x14ac:dyDescent="0.35">
      <c r="A33" s="64"/>
      <c r="B33" s="60" t="s">
        <v>27</v>
      </c>
      <c r="C33" s="61" t="s">
        <v>28</v>
      </c>
      <c r="D33" s="61" t="s">
        <v>29</v>
      </c>
    </row>
    <row r="34" spans="1:4" s="82" customFormat="1" ht="14.4" thickBot="1" x14ac:dyDescent="0.3">
      <c r="A34" s="65" t="s">
        <v>232</v>
      </c>
      <c r="B34" s="62"/>
      <c r="C34" s="62"/>
      <c r="D34" s="63"/>
    </row>
    <row r="35" spans="1:4" s="82" customFormat="1" x14ac:dyDescent="0.25">
      <c r="A35" s="83" t="s">
        <v>233</v>
      </c>
      <c r="B35" s="84">
        <f t="shared" ref="B35:B38" si="5">C35+D35</f>
        <v>0</v>
      </c>
      <c r="C35" s="128"/>
      <c r="D35" s="128"/>
    </row>
    <row r="36" spans="1:4" s="82" customFormat="1" x14ac:dyDescent="0.25">
      <c r="A36" s="85" t="s">
        <v>234</v>
      </c>
      <c r="B36" s="84">
        <f t="shared" si="5"/>
        <v>0</v>
      </c>
      <c r="C36" s="129"/>
      <c r="D36" s="129"/>
    </row>
    <row r="37" spans="1:4" s="82" customFormat="1" x14ac:dyDescent="0.25">
      <c r="A37" s="85" t="s">
        <v>106</v>
      </c>
      <c r="B37" s="84">
        <f t="shared" si="5"/>
        <v>0</v>
      </c>
      <c r="C37" s="129"/>
      <c r="D37" s="129"/>
    </row>
    <row r="38" spans="1:4" s="82" customFormat="1" ht="14.4" thickBot="1" x14ac:dyDescent="0.3">
      <c r="A38" s="66" t="s">
        <v>78</v>
      </c>
      <c r="B38" s="86">
        <f t="shared" si="5"/>
        <v>0</v>
      </c>
      <c r="C38" s="130"/>
      <c r="D38" s="130"/>
    </row>
    <row r="39" spans="1:4" s="82" customFormat="1" ht="14.4" thickBot="1" x14ac:dyDescent="0.3">
      <c r="A39" s="67" t="s">
        <v>235</v>
      </c>
      <c r="B39" s="56">
        <f>SUM(B35:B38)</f>
        <v>0</v>
      </c>
      <c r="C39" s="56">
        <f>SUM(C35:C38)</f>
        <v>0</v>
      </c>
      <c r="D39" s="56">
        <f>SUM(D35:D38)</f>
        <v>0</v>
      </c>
    </row>
    <row r="40" spans="1:4" s="82" customFormat="1" ht="14.4" thickBot="1" x14ac:dyDescent="0.3">
      <c r="A40" s="65" t="s">
        <v>236</v>
      </c>
      <c r="B40" s="62"/>
      <c r="C40" s="62"/>
      <c r="D40" s="63"/>
    </row>
    <row r="41" spans="1:4" s="82" customFormat="1" x14ac:dyDescent="0.25">
      <c r="A41" s="83" t="s">
        <v>237</v>
      </c>
      <c r="B41" s="84">
        <f t="shared" ref="B41:B44" si="6">C41+D41</f>
        <v>0</v>
      </c>
      <c r="C41" s="128"/>
      <c r="D41" s="128"/>
    </row>
    <row r="42" spans="1:4" s="82" customFormat="1" x14ac:dyDescent="0.25">
      <c r="A42" s="85" t="s">
        <v>106</v>
      </c>
      <c r="B42" s="84">
        <f t="shared" si="6"/>
        <v>0</v>
      </c>
      <c r="C42" s="129"/>
      <c r="D42" s="129"/>
    </row>
    <row r="43" spans="1:4" s="82" customFormat="1" x14ac:dyDescent="0.25">
      <c r="A43" s="85" t="s">
        <v>238</v>
      </c>
      <c r="B43" s="84">
        <f t="shared" si="6"/>
        <v>0</v>
      </c>
      <c r="C43" s="129"/>
      <c r="D43" s="129"/>
    </row>
    <row r="44" spans="1:4" s="82" customFormat="1" ht="14.4" thickBot="1" x14ac:dyDescent="0.3">
      <c r="A44" s="66" t="s">
        <v>78</v>
      </c>
      <c r="B44" s="86">
        <f t="shared" si="6"/>
        <v>0</v>
      </c>
      <c r="C44" s="130"/>
      <c r="D44" s="130"/>
    </row>
    <row r="45" spans="1:4" s="82" customFormat="1" ht="14.4" thickBot="1" x14ac:dyDescent="0.3">
      <c r="A45" s="67" t="s">
        <v>239</v>
      </c>
      <c r="B45" s="56">
        <f>SUM(B41:B44)</f>
        <v>0</v>
      </c>
      <c r="C45" s="56">
        <f>SUM(C41:C44)</f>
        <v>0</v>
      </c>
      <c r="D45" s="56">
        <f>SUM(D41:D44)</f>
        <v>0</v>
      </c>
    </row>
    <row r="46" spans="1:4" s="82" customFormat="1" ht="14.4" thickBot="1" x14ac:dyDescent="0.3">
      <c r="A46" s="65" t="s">
        <v>240</v>
      </c>
      <c r="B46" s="62"/>
      <c r="C46" s="62"/>
      <c r="D46" s="63"/>
    </row>
    <row r="47" spans="1:4" s="82" customFormat="1" x14ac:dyDescent="0.25">
      <c r="A47" s="83" t="s">
        <v>241</v>
      </c>
      <c r="B47" s="84">
        <f t="shared" ref="B47:B50" si="7">C47+D47</f>
        <v>0</v>
      </c>
      <c r="C47" s="128"/>
      <c r="D47" s="128"/>
    </row>
    <row r="48" spans="1:4" s="82" customFormat="1" x14ac:dyDescent="0.25">
      <c r="A48" s="85" t="s">
        <v>242</v>
      </c>
      <c r="B48" s="84">
        <f t="shared" si="7"/>
        <v>0</v>
      </c>
      <c r="C48" s="129"/>
      <c r="D48" s="129"/>
    </row>
    <row r="49" spans="1:4" s="82" customFormat="1" x14ac:dyDescent="0.25">
      <c r="A49" s="87" t="s">
        <v>243</v>
      </c>
      <c r="B49" s="84">
        <f t="shared" si="7"/>
        <v>0</v>
      </c>
      <c r="C49" s="132"/>
      <c r="D49" s="132"/>
    </row>
    <row r="50" spans="1:4" s="82" customFormat="1" ht="14.4" thickBot="1" x14ac:dyDescent="0.3">
      <c r="A50" s="66" t="s">
        <v>78</v>
      </c>
      <c r="B50" s="86">
        <f t="shared" si="7"/>
        <v>0</v>
      </c>
      <c r="C50" s="130"/>
      <c r="D50" s="130"/>
    </row>
    <row r="51" spans="1:4" s="82" customFormat="1" ht="14.4" thickBot="1" x14ac:dyDescent="0.3">
      <c r="A51" s="67" t="s">
        <v>194</v>
      </c>
      <c r="B51" s="56">
        <f>SUM(B47:B50)</f>
        <v>0</v>
      </c>
      <c r="C51" s="56">
        <f>SUM(C47:C50)</f>
        <v>0</v>
      </c>
      <c r="D51" s="56">
        <f>SUM(D47:D50)</f>
        <v>0</v>
      </c>
    </row>
    <row r="52" spans="1:4" ht="18" customHeight="1" thickBot="1" x14ac:dyDescent="0.3">
      <c r="A52" s="69" t="s">
        <v>127</v>
      </c>
      <c r="B52" s="49">
        <f>B39+B45+B51</f>
        <v>0</v>
      </c>
      <c r="C52" s="49">
        <f>C39+C45+C51</f>
        <v>0</v>
      </c>
      <c r="D52" s="49">
        <f>D39+D45+D51</f>
        <v>0</v>
      </c>
    </row>
  </sheetData>
  <sheetProtection algorithmName="SHA-512" hashValue="lBm0212NjCZ9zN9S05lnOzjw8H3usCOX7V0jb+rrgKx4paNC0OKAIhY1luKNqR/5MdMCVPHC5F1sBWC6pncspw==" saltValue="tdemApqXotyPLOTWJRoEyw==" spinCount="100000" sheet="1" objects="1" scenarios="1"/>
  <mergeCells count="3">
    <mergeCell ref="A2:D2"/>
    <mergeCell ref="A6:D6"/>
    <mergeCell ref="A32:D3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6BBCA-6BF4-480E-BAAC-BB2A9B254827}">
  <dimension ref="A2:I13"/>
  <sheetViews>
    <sheetView workbookViewId="0">
      <selection activeCell="B5" sqref="B5"/>
    </sheetView>
  </sheetViews>
  <sheetFormatPr baseColWidth="10" defaultColWidth="11.44140625" defaultRowHeight="14.4" x14ac:dyDescent="0.25"/>
  <cols>
    <col min="1" max="1" width="35.33203125" style="4" bestFit="1" customWidth="1"/>
    <col min="2" max="4" width="16.5546875" style="4" customWidth="1"/>
    <col min="5" max="16384" width="11.44140625" style="4"/>
  </cols>
  <sheetData>
    <row r="2" spans="1:9" s="53" customFormat="1" ht="26.4" customHeight="1" x14ac:dyDescent="0.25">
      <c r="A2" s="135" t="s">
        <v>244</v>
      </c>
      <c r="B2" s="136"/>
      <c r="C2" s="136"/>
      <c r="D2" s="137"/>
      <c r="E2" s="50"/>
      <c r="F2" s="50"/>
      <c r="G2" s="51"/>
      <c r="H2" s="52"/>
      <c r="I2" s="51"/>
    </row>
    <row r="3" spans="1:9" s="81" customFormat="1" ht="13.8" x14ac:dyDescent="0.25">
      <c r="A3" s="78"/>
      <c r="B3" s="79"/>
      <c r="C3" s="79"/>
      <c r="D3" s="80"/>
    </row>
    <row r="4" spans="1:9" s="54" customFormat="1" ht="13.8" x14ac:dyDescent="0.3">
      <c r="A4" s="71"/>
      <c r="B4" s="57" t="s">
        <v>27</v>
      </c>
      <c r="C4" s="57" t="s">
        <v>28</v>
      </c>
      <c r="D4" s="57" t="s">
        <v>29</v>
      </c>
    </row>
    <row r="5" spans="1:9" x14ac:dyDescent="0.25">
      <c r="A5" s="72" t="s">
        <v>245</v>
      </c>
      <c r="B5" s="73">
        <f>C5+D5</f>
        <v>0</v>
      </c>
      <c r="C5" s="73">
        <f>Préproduction!C10+Exploitation!C10</f>
        <v>0</v>
      </c>
      <c r="D5" s="73">
        <f>Préproduction!D10+Exploitation!D10</f>
        <v>0</v>
      </c>
    </row>
    <row r="6" spans="1:9" x14ac:dyDescent="0.25">
      <c r="A6" s="72" t="s">
        <v>246</v>
      </c>
      <c r="B6" s="73">
        <f t="shared" ref="B6:B12" si="0">C6+D6</f>
        <v>0</v>
      </c>
      <c r="C6" s="73">
        <f>Préproduction!C11+Exploitation!C11</f>
        <v>0</v>
      </c>
      <c r="D6" s="73">
        <f>Préproduction!D11+Exploitation!D11</f>
        <v>0</v>
      </c>
    </row>
    <row r="7" spans="1:9" x14ac:dyDescent="0.25">
      <c r="A7" s="72" t="s">
        <v>247</v>
      </c>
      <c r="B7" s="73">
        <f t="shared" si="0"/>
        <v>0</v>
      </c>
      <c r="C7" s="73">
        <f>Préproduction!C41</f>
        <v>0</v>
      </c>
      <c r="D7" s="73">
        <f>Préproduction!D41</f>
        <v>0</v>
      </c>
    </row>
    <row r="8" spans="1:9" x14ac:dyDescent="0.25">
      <c r="A8" s="72" t="s">
        <v>248</v>
      </c>
      <c r="B8" s="73">
        <f t="shared" si="0"/>
        <v>0</v>
      </c>
      <c r="C8" s="73">
        <f>Préproduction!C49</f>
        <v>0</v>
      </c>
      <c r="D8" s="73">
        <f>Préproduction!D49</f>
        <v>0</v>
      </c>
    </row>
    <row r="9" spans="1:9" x14ac:dyDescent="0.25">
      <c r="A9" s="72" t="s">
        <v>249</v>
      </c>
      <c r="B9" s="73">
        <f t="shared" si="0"/>
        <v>0</v>
      </c>
      <c r="C9" s="73">
        <f>Préproduction!C63</f>
        <v>0</v>
      </c>
      <c r="D9" s="73">
        <f>Préproduction!D63</f>
        <v>0</v>
      </c>
    </row>
    <row r="10" spans="1:9" x14ac:dyDescent="0.25">
      <c r="A10" s="72" t="s">
        <v>250</v>
      </c>
      <c r="B10" s="73">
        <f t="shared" si="0"/>
        <v>0</v>
      </c>
      <c r="C10" s="73">
        <f>Production!C117+Exploitation!C95</f>
        <v>0</v>
      </c>
      <c r="D10" s="73">
        <f>Production!D117+Exploitation!D95</f>
        <v>0</v>
      </c>
    </row>
    <row r="11" spans="1:9" x14ac:dyDescent="0.25">
      <c r="A11" s="72" t="s">
        <v>251</v>
      </c>
      <c r="B11" s="73">
        <f t="shared" si="0"/>
        <v>0</v>
      </c>
      <c r="C11" s="73">
        <f>Production!C75+Exploitation!C79</f>
        <v>0</v>
      </c>
      <c r="D11" s="73">
        <f>Production!D75+Exploitation!D79</f>
        <v>0</v>
      </c>
    </row>
    <row r="12" spans="1:9" ht="15" thickBot="1" x14ac:dyDescent="0.3">
      <c r="A12" s="72" t="s">
        <v>252</v>
      </c>
      <c r="B12" s="73">
        <f t="shared" si="0"/>
        <v>0</v>
      </c>
      <c r="C12" s="73">
        <f>Production!C73+Exploitation!C77</f>
        <v>0</v>
      </c>
      <c r="D12" s="73">
        <f>Production!D73+Exploitation!D77</f>
        <v>0</v>
      </c>
    </row>
    <row r="13" spans="1:9" ht="22.95" customHeight="1" thickBot="1" x14ac:dyDescent="0.3">
      <c r="A13" s="69" t="s">
        <v>253</v>
      </c>
      <c r="B13" s="49">
        <f>SUM(B5:B12)</f>
        <v>0</v>
      </c>
      <c r="C13" s="49">
        <f t="shared" ref="C13:D13" si="1">SUM(C5:C12)</f>
        <v>0</v>
      </c>
      <c r="D13" s="49">
        <f t="shared" si="1"/>
        <v>0</v>
      </c>
    </row>
  </sheetData>
  <sheetProtection algorithmName="SHA-512" hashValue="zIstKhlKHyo15BGCLVuhURkPUkemUZJqPGSyeiwOCGMgtRU+BSEY5DcImuoqjwBmxGFd70SxKqI9YN6eMrnkgA==" saltValue="jUyXTlpqcWYEWqfPjqZccQ==" spinCount="100000" sheet="1" objects="1" scenarios="1"/>
  <mergeCells count="1">
    <mergeCell ref="A2:D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6105aa4-192f-4fed-8e5c-32a8b5078b5a" xsi:nil="true"/>
    <lcf76f155ced4ddcb4097134ff3c332f xmlns="8006f1af-ea8a-4d8a-a619-42a6cf27c81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C8209D44399045A89E9F8EBB60704D" ma:contentTypeVersion="15" ma:contentTypeDescription="Crée un document." ma:contentTypeScope="" ma:versionID="274cf8972c7ba24eaedbb93e492c8512">
  <xsd:schema xmlns:xsd="http://www.w3.org/2001/XMLSchema" xmlns:xs="http://www.w3.org/2001/XMLSchema" xmlns:p="http://schemas.microsoft.com/office/2006/metadata/properties" xmlns:ns2="8006f1af-ea8a-4d8a-a619-42a6cf27c81c" xmlns:ns3="06105aa4-192f-4fed-8e5c-32a8b5078b5a" targetNamespace="http://schemas.microsoft.com/office/2006/metadata/properties" ma:root="true" ma:fieldsID="51719c959ee040cdf6aa4293e9d1b3a8" ns2:_="" ns3:_="">
    <xsd:import namespace="8006f1af-ea8a-4d8a-a619-42a6cf27c81c"/>
    <xsd:import namespace="06105aa4-192f-4fed-8e5c-32a8b5078b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6f1af-ea8a-4d8a-a619-42a6cf27c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a1d638a4-29b4-4d81-9f2c-4f7df86c36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105aa4-192f-4fed-8e5c-32a8b5078b5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fdfdcf5-f237-490e-86d3-490d559c0c15}" ma:internalName="TaxCatchAll" ma:showField="CatchAllData" ma:web="06105aa4-192f-4fed-8e5c-32a8b5078b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t H t L V 3 C y R 7 i k A A A A 9 g A A A B I A H A B D b 2 5 m a W c v U G F j a 2 F n Z S 5 4 b W w g o h g A K K A U A A A A A A A A A A A A A A A A A A A A A A A A A A A A h Y 9 N D o I w G E S v Q r q n P 8 h C y U e J Y S u J i Y l x 2 5 Q K j V B M K Z a 7 u f B I X k G M o u 5 c z p u 3 m L l f b 5 C N b R N c l O 1 1 Z 1 L E M E W B M r I r t a l S N L h j u E Q Z h 6 2 Q J 1 G p Y J J N n 4 x 9 m a L a u X N C i P c e + w X u b E U i S h k 5 F J u d r F U r 0 E f W / + V Q m 9 4 J I x X i s H + N 4 R F m b I V j G m M K Z I Z Q a P M V o m n v s / 2 B k A + N G 6 z i R x v m a y B z B P L + w B 9 Q S w M E F A A C A A g A t H t L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R 7 S 1 c o i k e 4 D g A A A B E A A A A T A B w A R m 9 y b X V s Y X M v U 2 V j d G l v b j E u b S C i G A A o o B Q A A A A A A A A A A A A A A A A A A A A A A A A A A A A r T k 0 u y c z P U w i G 0 I b W A F B L A Q I t A B Q A A g A I A L R 7 S 1 d w s k e 4 p A A A A P Y A A A A S A A A A A A A A A A A A A A A A A A A A A A B D b 2 5 m a W c v U G F j a 2 F n Z S 5 4 b W x Q S w E C L Q A U A A I A C A C 0 e 0 t X D 8 r p q 6 Q A A A D p A A A A E w A A A A A A A A A A A A A A A A D w A A A A W 0 N v b n R l b n R f V H l w Z X N d L n h t b F B L A Q I t A B Q A A g A I A L R 7 S 1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C 0 f D B v r n p T 6 1 Q I + F 8 u D t Y A A A A A A I A A A A A A A N m A A D A A A A A E A A A A P c O l T n Z l g 6 R X 5 D n i X Y P E b 8 A A A A A B I A A A K A A A A A Q A A A A z V o Q A 7 z q A i z y z 4 M 9 1 L 8 d 0 V A A A A B k L i 9 2 s j / N x 6 L g r V W Y O D i D D / V s H V J W L F Z 2 M 1 C J 1 A R 8 9 O k o h E k j B e 5 P Y p 6 f i 3 2 1 X d + g z 8 d u 0 P U 8 R y G g 1 P F N r f K 4 l M K R s b b u 6 h l d 1 / 4 L T g x g v x Q A A A C 9 r h U s t 3 Z R g 2 D a d s 4 5 C V o d h 9 v W a A = = < / D a t a M a s h u p > 
</file>

<file path=customXml/itemProps1.xml><?xml version="1.0" encoding="utf-8"?>
<ds:datastoreItem xmlns:ds="http://schemas.openxmlformats.org/officeDocument/2006/customXml" ds:itemID="{B0A0B723-E5CF-4B17-8E6D-292BB48F9BE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06105aa4-192f-4fed-8e5c-32a8b5078b5a"/>
    <ds:schemaRef ds:uri="8006f1af-ea8a-4d8a-a619-42a6cf27c81c"/>
  </ds:schemaRefs>
</ds:datastoreItem>
</file>

<file path=customXml/itemProps2.xml><?xml version="1.0" encoding="utf-8"?>
<ds:datastoreItem xmlns:ds="http://schemas.openxmlformats.org/officeDocument/2006/customXml" ds:itemID="{E3EB8432-714A-4048-87BB-9E5E162AB9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6f1af-ea8a-4d8a-a619-42a6cf27c81c"/>
    <ds:schemaRef ds:uri="06105aa4-192f-4fed-8e5c-32a8b5078b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5E5D57-233A-4036-A5B5-E75BBF47BDD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94420CD-C226-4A10-B6A7-8E6EB9C2C77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Liste</vt:lpstr>
      <vt:lpstr>Identification du projet</vt:lpstr>
      <vt:lpstr>Sommaire crédit d'impôt</vt:lpstr>
      <vt:lpstr>Grille de calcul</vt:lpstr>
      <vt:lpstr>Préproduction</vt:lpstr>
      <vt:lpstr>Production</vt:lpstr>
      <vt:lpstr>Exploitation</vt:lpstr>
      <vt:lpstr>Administration</vt:lpstr>
      <vt:lpstr>Cachets personnes clés</vt:lpstr>
    </vt:vector>
  </TitlesOfParts>
  <Manager/>
  <Company>SODEC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type - 35 %</dc:title>
  <dc:subject/>
  <dc:creator>SODEC</dc:creator>
  <cp:keywords/>
  <dc:description/>
  <cp:lastModifiedBy>Lauverjat, Magali</cp:lastModifiedBy>
  <cp:revision/>
  <dcterms:created xsi:type="dcterms:W3CDTF">1999-09-21T14:55:41Z</dcterms:created>
  <dcterms:modified xsi:type="dcterms:W3CDTF">2024-03-21T20:49:36Z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0x0101007AC8209D44399045A89E9F8EBB60704D</vt:lpwstr>
  </property>
  <property fmtid="{D5CDD505-2E9C-101B-9397-08002B2CF9AE}" pid="3" name="MediaServiceImageTags">
    <vt:lpwstr/>
  </property>
</Properties>
</file>