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odecgouvqcca.sharepoint.com/sites/GRP-Directiondescommunications/Documents partages/X1310 Programmes d'aide financières/Mesures fiscales/Finaux/Enregistrements sonores/"/>
    </mc:Choice>
  </mc:AlternateContent>
  <xr:revisionPtr revIDLastSave="0" documentId="13_ncr:1_{CD73C9AF-AABA-4AD6-A3C9-54BD9F67BB6D}" xr6:coauthVersionLast="47" xr6:coauthVersionMax="47" xr10:uidLastSave="{00000000-0000-0000-0000-000000000000}"/>
  <bookViews>
    <workbookView xWindow="-108" yWindow="-108" windowWidth="20376" windowHeight="12216" tabRatio="667" activeTab="1" xr2:uid="{00000000-000D-0000-FFFF-FFFF00000000}"/>
  </bookViews>
  <sheets>
    <sheet name="SOMMAIRE CRÉDIT D'IMPÔT" sheetId="1" r:id="rId1"/>
    <sheet name="GRILLE DE CALCUL" sheetId="4" r:id="rId2"/>
    <sheet name="PRÉ-PRODUCTION" sheetId="2" r:id="rId3"/>
    <sheet name="PRODUCTION" sheetId="3" r:id="rId4"/>
    <sheet name="POST-PRODUCTION" sheetId="7" r:id="rId5"/>
    <sheet name="ADMINISTRATION" sheetId="5" r:id="rId6"/>
    <sheet name="CACHETS DES PERSONNES CLÉS" sheetId="6" r:id="rId7"/>
  </sheets>
  <definedNames>
    <definedName name="_xlnm.Print_Titles" localSheetId="4">'POST-PRODUCTION'!$1:$3</definedName>
    <definedName name="_xlnm.Print_Titles" localSheetId="2">'PRÉ-PRODUCTION'!$1:$3</definedName>
    <definedName name="_xlnm.Print_Titles" localSheetId="3">PRODUCTION!$1:$3</definedName>
    <definedName name="_xlnm.Print_Area" localSheetId="5">ADMINISTRATION!$A$1:$F$42</definedName>
    <definedName name="_xlnm.Print_Area" localSheetId="6">'CACHETS DES PERSONNES CLÉS'!$A$1:$D$13</definedName>
    <definedName name="_xlnm.Print_Area" localSheetId="2">'PRÉ-PRODUCTION'!$A$1:$F$59</definedName>
    <definedName name="_xlnm.Print_Area" localSheetId="3">PRODUCTION!$A$1:$F$88</definedName>
    <definedName name="_xlnm.Print_Area" localSheetId="0">'SOMMAIRE CRÉDIT D''IMPÔT'!$A$1:$F$30</definedName>
  </definedNames>
  <calcPr calcId="191029" iterate="1" iterateCount="1000" iterateDelta="1.0000000000000001E-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8" i="3" l="1"/>
  <c r="D87" i="3"/>
  <c r="D41" i="3"/>
  <c r="E41" i="3"/>
  <c r="F40" i="3"/>
  <c r="F41" i="3" s="1"/>
  <c r="E87" i="3"/>
  <c r="F87" i="3"/>
  <c r="E27" i="3"/>
  <c r="F27" i="3"/>
  <c r="D86" i="3"/>
  <c r="D79" i="3"/>
  <c r="D57" i="3"/>
  <c r="D49" i="3"/>
  <c r="D33" i="3"/>
  <c r="D27" i="3"/>
  <c r="D18" i="3"/>
  <c r="D10" i="3"/>
  <c r="D27" i="4"/>
  <c r="D39" i="5" l="1"/>
  <c r="D38" i="5"/>
  <c r="D37" i="5"/>
  <c r="D36" i="5"/>
  <c r="D33" i="5"/>
  <c r="D32" i="5"/>
  <c r="D31" i="5"/>
  <c r="D28" i="5"/>
  <c r="D27" i="5"/>
  <c r="D26" i="5"/>
  <c r="D25" i="5"/>
  <c r="D20" i="5"/>
  <c r="D19" i="5"/>
  <c r="D18" i="5"/>
  <c r="D17" i="5"/>
  <c r="D21" i="5" s="1"/>
  <c r="D14" i="5"/>
  <c r="D13" i="5"/>
  <c r="D12" i="5"/>
  <c r="D11" i="5"/>
  <c r="D8" i="5"/>
  <c r="D7" i="5"/>
  <c r="D6" i="5"/>
  <c r="D65" i="7"/>
  <c r="D64" i="7"/>
  <c r="D63" i="7"/>
  <c r="D62" i="7"/>
  <c r="D58" i="7"/>
  <c r="D57" i="7"/>
  <c r="D56" i="7"/>
  <c r="D55" i="7"/>
  <c r="D50" i="7"/>
  <c r="D49" i="7"/>
  <c r="D48" i="7"/>
  <c r="D47" i="7"/>
  <c r="D42" i="7"/>
  <c r="D41" i="7"/>
  <c r="D40" i="7"/>
  <c r="D39" i="7"/>
  <c r="D32" i="7"/>
  <c r="D31" i="7"/>
  <c r="D30" i="7"/>
  <c r="D29" i="7"/>
  <c r="D24" i="7"/>
  <c r="D23" i="7"/>
  <c r="D22" i="7"/>
  <c r="D18" i="7"/>
  <c r="D17" i="7"/>
  <c r="D16" i="7"/>
  <c r="D15" i="7"/>
  <c r="D11" i="7"/>
  <c r="D10" i="7"/>
  <c r="D9" i="7"/>
  <c r="D8" i="7"/>
  <c r="D7" i="7"/>
  <c r="D85" i="3"/>
  <c r="D84" i="3"/>
  <c r="D83" i="3"/>
  <c r="D82" i="3"/>
  <c r="D81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6" i="3"/>
  <c r="D55" i="3"/>
  <c r="D54" i="3"/>
  <c r="D53" i="3"/>
  <c r="D52" i="3"/>
  <c r="D48" i="3"/>
  <c r="D47" i="3"/>
  <c r="D46" i="3"/>
  <c r="D45" i="3"/>
  <c r="D44" i="3"/>
  <c r="D39" i="3"/>
  <c r="D38" i="3"/>
  <c r="D37" i="3"/>
  <c r="D36" i="3"/>
  <c r="D35" i="3"/>
  <c r="D32" i="3"/>
  <c r="D31" i="3"/>
  <c r="D30" i="3"/>
  <c r="D29" i="3"/>
  <c r="D26" i="3"/>
  <c r="D25" i="3"/>
  <c r="D24" i="3"/>
  <c r="D23" i="3"/>
  <c r="D22" i="3"/>
  <c r="D21" i="3"/>
  <c r="D16" i="3"/>
  <c r="D15" i="3"/>
  <c r="D14" i="3"/>
  <c r="D13" i="3"/>
  <c r="D12" i="3"/>
  <c r="D8" i="3"/>
  <c r="D7" i="3"/>
  <c r="D6" i="3"/>
  <c r="F57" i="2"/>
  <c r="F58" i="2" s="1"/>
  <c r="F7" i="1" s="1"/>
  <c r="E57" i="2"/>
  <c r="F47" i="2"/>
  <c r="E47" i="2"/>
  <c r="D55" i="2"/>
  <c r="D54" i="2"/>
  <c r="D53" i="2"/>
  <c r="D52" i="2"/>
  <c r="D51" i="2"/>
  <c r="D50" i="2"/>
  <c r="D46" i="2"/>
  <c r="D45" i="2"/>
  <c r="D44" i="2"/>
  <c r="D43" i="2"/>
  <c r="D42" i="2"/>
  <c r="D41" i="2"/>
  <c r="D36" i="2"/>
  <c r="D35" i="2"/>
  <c r="D34" i="2"/>
  <c r="D33" i="2"/>
  <c r="D25" i="2"/>
  <c r="D24" i="2"/>
  <c r="D23" i="2"/>
  <c r="D22" i="2"/>
  <c r="D17" i="2"/>
  <c r="D16" i="2"/>
  <c r="D15" i="2"/>
  <c r="D11" i="2"/>
  <c r="D10" i="2"/>
  <c r="D9" i="2"/>
  <c r="D8" i="2"/>
  <c r="D7" i="2"/>
  <c r="F66" i="7"/>
  <c r="E66" i="7"/>
  <c r="F59" i="7"/>
  <c r="E59" i="7"/>
  <c r="F33" i="7"/>
  <c r="E33" i="7"/>
  <c r="D40" i="5"/>
  <c r="F57" i="3"/>
  <c r="E57" i="3"/>
  <c r="E44" i="7"/>
  <c r="F44" i="7"/>
  <c r="E52" i="7"/>
  <c r="F52" i="7"/>
  <c r="E38" i="2"/>
  <c r="E49" i="3"/>
  <c r="E79" i="3"/>
  <c r="E86" i="3"/>
  <c r="E29" i="5"/>
  <c r="E34" i="5"/>
  <c r="E40" i="5"/>
  <c r="F38" i="2"/>
  <c r="F49" i="3"/>
  <c r="F79" i="3"/>
  <c r="F86" i="3"/>
  <c r="F29" i="5"/>
  <c r="F34" i="5"/>
  <c r="F40" i="5"/>
  <c r="E12" i="7"/>
  <c r="E19" i="7"/>
  <c r="E26" i="7"/>
  <c r="E12" i="2"/>
  <c r="E19" i="2"/>
  <c r="E27" i="2"/>
  <c r="E10" i="3"/>
  <c r="E18" i="3"/>
  <c r="E33" i="3"/>
  <c r="E40" i="3"/>
  <c r="E9" i="5"/>
  <c r="E15" i="5"/>
  <c r="E21" i="5"/>
  <c r="F12" i="7"/>
  <c r="F19" i="7"/>
  <c r="F26" i="7"/>
  <c r="F12" i="2"/>
  <c r="F19" i="2"/>
  <c r="F27" i="2"/>
  <c r="F10" i="3"/>
  <c r="F18" i="3"/>
  <c r="F33" i="3"/>
  <c r="F9" i="5"/>
  <c r="F15" i="5"/>
  <c r="F21" i="5"/>
  <c r="C8" i="6"/>
  <c r="C9" i="6"/>
  <c r="C10" i="6"/>
  <c r="C11" i="6"/>
  <c r="C12" i="6"/>
  <c r="C5" i="6"/>
  <c r="C6" i="6"/>
  <c r="C7" i="6"/>
  <c r="D8" i="6"/>
  <c r="D9" i="6"/>
  <c r="D10" i="6"/>
  <c r="D11" i="6"/>
  <c r="D12" i="6"/>
  <c r="D5" i="6"/>
  <c r="D6" i="6"/>
  <c r="D7" i="6"/>
  <c r="B12" i="6" l="1"/>
  <c r="D26" i="7"/>
  <c r="D59" i="7"/>
  <c r="D9" i="5"/>
  <c r="E13" i="1"/>
  <c r="D27" i="2"/>
  <c r="E88" i="3"/>
  <c r="D38" i="2"/>
  <c r="E67" i="7"/>
  <c r="E19" i="1" s="1"/>
  <c r="D40" i="3"/>
  <c r="D19" i="7"/>
  <c r="D12" i="2"/>
  <c r="B11" i="6"/>
  <c r="E58" i="2"/>
  <c r="E7" i="1" s="1"/>
  <c r="D66" i="7"/>
  <c r="B10" i="6"/>
  <c r="F12" i="1"/>
  <c r="F35" i="7"/>
  <c r="D57" i="2"/>
  <c r="D52" i="7"/>
  <c r="D34" i="5"/>
  <c r="E35" i="7"/>
  <c r="E68" i="7" s="1"/>
  <c r="B9" i="6"/>
  <c r="F41" i="5"/>
  <c r="F25" i="1" s="1"/>
  <c r="E41" i="5"/>
  <c r="E25" i="1" s="1"/>
  <c r="D25" i="1" s="1"/>
  <c r="D47" i="2"/>
  <c r="D58" i="2" s="1"/>
  <c r="D44" i="7"/>
  <c r="D12" i="7"/>
  <c r="B8" i="6"/>
  <c r="B7" i="6"/>
  <c r="E22" i="5"/>
  <c r="E42" i="5" s="1"/>
  <c r="E29" i="2"/>
  <c r="E59" i="2" s="1"/>
  <c r="B6" i="6"/>
  <c r="F67" i="7"/>
  <c r="F19" i="1" s="1"/>
  <c r="D13" i="6"/>
  <c r="C13" i="6"/>
  <c r="F22" i="5"/>
  <c r="F42" i="5" s="1"/>
  <c r="F29" i="2"/>
  <c r="F6" i="1" s="1"/>
  <c r="F8" i="1" s="1"/>
  <c r="F13" i="1"/>
  <c r="D13" i="1" s="1"/>
  <c r="D19" i="2"/>
  <c r="D33" i="7"/>
  <c r="D15" i="5"/>
  <c r="D29" i="5"/>
  <c r="D41" i="5" s="1"/>
  <c r="D67" i="7"/>
  <c r="F18" i="1"/>
  <c r="F20" i="1" s="1"/>
  <c r="E18" i="1"/>
  <c r="D19" i="1"/>
  <c r="D35" i="7"/>
  <c r="E24" i="1"/>
  <c r="F59" i="2"/>
  <c r="B5" i="6"/>
  <c r="F14" i="1" l="1"/>
  <c r="F29" i="1" s="1"/>
  <c r="D29" i="2"/>
  <c r="E12" i="1"/>
  <c r="E14" i="1" s="1"/>
  <c r="E6" i="1"/>
  <c r="D68" i="7"/>
  <c r="F24" i="1"/>
  <c r="F26" i="1" s="1"/>
  <c r="D22" i="5"/>
  <c r="D29" i="4"/>
  <c r="D35" i="4" s="1"/>
  <c r="D7" i="1"/>
  <c r="D59" i="2"/>
  <c r="B13" i="6"/>
  <c r="D9" i="4" s="1"/>
  <c r="F88" i="3"/>
  <c r="D42" i="5"/>
  <c r="F68" i="7"/>
  <c r="E26" i="1"/>
  <c r="D26" i="1" s="1"/>
  <c r="D24" i="1"/>
  <c r="E20" i="1"/>
  <c r="D18" i="1"/>
  <c r="D20" i="1" s="1"/>
  <c r="D6" i="1"/>
  <c r="E8" i="1"/>
  <c r="D12" i="1" l="1"/>
  <c r="D14" i="1" s="1"/>
  <c r="E29" i="1"/>
  <c r="D8" i="1"/>
  <c r="D27" i="1" l="1"/>
  <c r="D28" i="1" s="1"/>
  <c r="D7" i="4" s="1"/>
  <c r="D11" i="4" s="1"/>
  <c r="D29" i="1" l="1"/>
  <c r="D6" i="4" s="1"/>
  <c r="D16" i="4" s="1"/>
  <c r="D22" i="4" s="1"/>
  <c r="D26" i="4" s="1"/>
  <c r="D36" i="4" s="1"/>
  <c r="D40" i="4" s="1"/>
  <c r="D43" i="4" s="1"/>
  <c r="D37" i="4"/>
  <c r="D41" i="4" s="1"/>
  <c r="D44" i="4" s="1"/>
  <c r="D10" i="4" l="1"/>
  <c r="D12" i="4" s="1"/>
  <c r="D5" i="4" s="1"/>
</calcChain>
</file>

<file path=xl/sharedStrings.xml><?xml version="1.0" encoding="utf-8"?>
<sst xmlns="http://schemas.openxmlformats.org/spreadsheetml/2006/main" count="341" uniqueCount="204">
  <si>
    <t>Acquisition des droits</t>
  </si>
  <si>
    <t>Licence</t>
  </si>
  <si>
    <t>Conception</t>
  </si>
  <si>
    <t>Musique</t>
  </si>
  <si>
    <t>Texte</t>
  </si>
  <si>
    <t>Auditions</t>
  </si>
  <si>
    <t>Répétitions</t>
  </si>
  <si>
    <t>Équipements techniques</t>
  </si>
  <si>
    <t>Distribution</t>
  </si>
  <si>
    <t>Équipe technique</t>
  </si>
  <si>
    <t>Total</t>
  </si>
  <si>
    <t>Au Québec</t>
  </si>
  <si>
    <t>Hors Québec</t>
  </si>
  <si>
    <t xml:space="preserve"> </t>
  </si>
  <si>
    <t>PRODUCTION</t>
  </si>
  <si>
    <t>Studio</t>
  </si>
  <si>
    <t>Pochette</t>
  </si>
  <si>
    <t>GRILLE DE CALCUL AUTOMATISÉE DU CRÉDIT D'IMPÔT</t>
  </si>
  <si>
    <t>Coûts de main-d'œuvre</t>
  </si>
  <si>
    <t>PRÉPRODUCTION</t>
  </si>
  <si>
    <t>Musique :</t>
  </si>
  <si>
    <t>Coûts autres que la main-d'œuvre</t>
  </si>
  <si>
    <t>Coûts de main-d'œuvre :</t>
  </si>
  <si>
    <t>Coûts autres que la main-d'œuvre :</t>
  </si>
  <si>
    <t>Recherche, développement</t>
  </si>
  <si>
    <t>Texte :</t>
  </si>
  <si>
    <t>Communication :</t>
  </si>
  <si>
    <t>Location de salles :</t>
  </si>
  <si>
    <t>Autres (précisez) :</t>
  </si>
  <si>
    <t>Location :</t>
  </si>
  <si>
    <t>Achat :</t>
  </si>
  <si>
    <t>Location de salle :</t>
  </si>
  <si>
    <t>Prémontage :</t>
  </si>
  <si>
    <t>Transformation :</t>
  </si>
  <si>
    <t>Fabrication :</t>
  </si>
  <si>
    <t>Douane et importation :</t>
  </si>
  <si>
    <t>Matériel et ruban :</t>
  </si>
  <si>
    <t>Musiciens :</t>
  </si>
  <si>
    <t>Réalisateur :</t>
  </si>
  <si>
    <t>Assistant :</t>
  </si>
  <si>
    <t>Ingénieur de son :</t>
  </si>
  <si>
    <t>Chargé de projet :</t>
  </si>
  <si>
    <t>Rédacteur :</t>
  </si>
  <si>
    <t>Graphiste :</t>
  </si>
  <si>
    <t>Films :</t>
  </si>
  <si>
    <t>ADMINISTRATION</t>
  </si>
  <si>
    <t>Bureau</t>
  </si>
  <si>
    <t>Équipements de bureau</t>
  </si>
  <si>
    <t>Comptabilité</t>
  </si>
  <si>
    <t>Secrétariat</t>
  </si>
  <si>
    <t>Administration générale</t>
  </si>
  <si>
    <t>Administrateur de projet :</t>
  </si>
  <si>
    <t>Total de la portion des frais de production réalisés au Québec :</t>
  </si>
  <si>
    <t xml:space="preserve">Aide gouvernementale : </t>
  </si>
  <si>
    <t>Montants différés :</t>
  </si>
  <si>
    <r>
      <t xml:space="preserve">Dépenses faites au Québec </t>
    </r>
    <r>
      <rPr>
        <b/>
        <sz val="11"/>
        <rFont val="Garamond"/>
        <family val="1"/>
      </rPr>
      <t>moins</t>
    </r>
    <r>
      <rPr>
        <sz val="11"/>
        <rFont val="Garamond"/>
        <family val="1"/>
      </rPr>
      <t xml:space="preserve"> cachets liés à la grille :</t>
    </r>
  </si>
  <si>
    <t>Aide gouvernementale :</t>
  </si>
  <si>
    <t>ENREGISTREMENTS SONORES — estimation du crédit d'impôt</t>
  </si>
  <si>
    <t>Taux de crédit d'impôt :</t>
  </si>
  <si>
    <t>Admissibilité de la production</t>
  </si>
  <si>
    <t>sous-total :</t>
  </si>
  <si>
    <t>Écriture :</t>
  </si>
  <si>
    <t>Correction :</t>
  </si>
  <si>
    <t>Conseiller :</t>
  </si>
  <si>
    <t>Composition :</t>
  </si>
  <si>
    <t>Arrangement :</t>
  </si>
  <si>
    <t>Orchestration :</t>
  </si>
  <si>
    <t>Copie :</t>
  </si>
  <si>
    <t>TOTAL PRÉPRODUCTION :</t>
  </si>
  <si>
    <t>TOTAL DES COÛTS AUTRES</t>
  </si>
  <si>
    <t>Hôtel :</t>
  </si>
  <si>
    <t>Gravure :</t>
  </si>
  <si>
    <t>Maquillage divers :</t>
  </si>
  <si>
    <t>TOTAL AUTRE QUE LA MAIN-D'ŒUVRE :</t>
  </si>
  <si>
    <t>Per diem :</t>
  </si>
  <si>
    <t>Photographe :</t>
  </si>
  <si>
    <t>Équipe de production</t>
  </si>
  <si>
    <t>Loyer :</t>
  </si>
  <si>
    <t>Assurance :</t>
  </si>
  <si>
    <t>Entretien :</t>
  </si>
  <si>
    <t>Fournitures de bureau</t>
  </si>
  <si>
    <t>Papeterie :</t>
  </si>
  <si>
    <t>Frais de poste :</t>
  </si>
  <si>
    <t>Télécommunications :</t>
  </si>
  <si>
    <t>Comptable de production :</t>
  </si>
  <si>
    <t>Teneur de livres :</t>
  </si>
  <si>
    <t>Secrétaire de production :</t>
  </si>
  <si>
    <t>Directeur de production :</t>
  </si>
  <si>
    <t>Producteur :</t>
  </si>
  <si>
    <t>Aide non gouvernementale :</t>
  </si>
  <si>
    <t>Séparation de couleurs :</t>
  </si>
  <si>
    <t>Artiste principal</t>
  </si>
  <si>
    <t>Directeur artistique</t>
  </si>
  <si>
    <t>CACHETS DES PERSONNES CLÉS</t>
  </si>
  <si>
    <t>Auteur(s) des paroles</t>
  </si>
  <si>
    <t>Compositeur(s)</t>
  </si>
  <si>
    <t>Arrangeur(s)</t>
  </si>
  <si>
    <t>Directeur(s) musical(aux)</t>
  </si>
  <si>
    <t>Réalisateur</t>
  </si>
  <si>
    <t>Ingénieur de son</t>
  </si>
  <si>
    <t>POUR LES ENREGISTREMENTS AUDIOVISUELS NUMÉRIQUES</t>
  </si>
  <si>
    <t xml:space="preserve">SOMMAIRE DU DÉTAIL DES COÛTS D'UN ENREGISTREMENT AUDIOVISUEL </t>
  </si>
  <si>
    <t>NUMÉRIQUE</t>
  </si>
  <si>
    <t>Programme principal</t>
  </si>
  <si>
    <t>Bonus</t>
  </si>
  <si>
    <t>Mise en œuvre</t>
  </si>
  <si>
    <t>DÉTAIL DES COÛTS D'UN ENREGISTREMENT AUDIOVISUEL NUMÉRIQUE</t>
  </si>
  <si>
    <t>Développement</t>
  </si>
  <si>
    <t>Logistique</t>
  </si>
  <si>
    <t>Transport des équipements :</t>
  </si>
  <si>
    <t>Transport du personnel :</t>
  </si>
  <si>
    <t>Repérage de lieux de tournage</t>
  </si>
  <si>
    <t>Équipe artistique</t>
  </si>
  <si>
    <t>Pressage</t>
  </si>
  <si>
    <t xml:space="preserve">DÉTAIL DES COÛTS D'UN ENREGISTREMENT AUDIOVISUEL NUMÉRIQUE </t>
  </si>
  <si>
    <t xml:space="preserve">DÉTAIL DES COÛTS D'UN ENREGISTREMENT AUDIOVISUEL </t>
  </si>
  <si>
    <t>TOTAL DES COÛTS DE MAIN-D'ŒUVRE :</t>
  </si>
  <si>
    <t xml:space="preserve">Total des frais de préproduction : </t>
  </si>
  <si>
    <t>Total des frais de production :</t>
  </si>
  <si>
    <t>Total honoraires du producteur et frais d'administration :</t>
  </si>
  <si>
    <t xml:space="preserve">Total des frais de production : </t>
  </si>
  <si>
    <t>TOTAL PRODUCTION :</t>
  </si>
  <si>
    <t>Pourcentage de coût québécois :</t>
  </si>
  <si>
    <t>Estimation du crédit d'impôt</t>
  </si>
  <si>
    <t>Total des frais PRODUCTION :</t>
  </si>
  <si>
    <t>Moins</t>
  </si>
  <si>
    <t>Total de la main-d'œuvre admissible (versé au Québec) :</t>
  </si>
  <si>
    <t>TOTAL ADMINISTRATION :</t>
  </si>
  <si>
    <t>À joindre à la demande de crédit d'impôt</t>
  </si>
  <si>
    <t>POSTPRODUCTION</t>
  </si>
  <si>
    <t>Total des frais de postproduction :</t>
  </si>
  <si>
    <t>Total  avant les honoraires de certification :</t>
  </si>
  <si>
    <t>Honoraires de certification* :</t>
  </si>
  <si>
    <t>* Ce montant doit être versé à la SODEC au moment du dépôt de la demande de décision préalable.</t>
  </si>
  <si>
    <t>Total des cachets des personnes clés :</t>
  </si>
  <si>
    <t>Frais de production servant au calcul du % des coûts québécois :</t>
  </si>
  <si>
    <t xml:space="preserve">Total des frais de production pour calcul du plafond : </t>
  </si>
  <si>
    <r>
      <t xml:space="preserve">Total de la main-d'œuvre </t>
    </r>
    <r>
      <rPr>
        <sz val="11"/>
        <rFont val="Garamond"/>
        <family val="1"/>
      </rPr>
      <t>:</t>
    </r>
  </si>
  <si>
    <t xml:space="preserve">Droits de syncronisation : </t>
  </si>
  <si>
    <t>Image :</t>
  </si>
  <si>
    <r>
      <t>QUE LA MAIN-D'</t>
    </r>
    <r>
      <rPr>
        <b/>
        <sz val="11"/>
        <rFont val="Arial"/>
        <family val="2"/>
      </rPr>
      <t>Œ</t>
    </r>
    <r>
      <rPr>
        <b/>
        <sz val="11"/>
        <rFont val="Garamond"/>
        <family val="1"/>
      </rPr>
      <t>UVRE :</t>
    </r>
  </si>
  <si>
    <t xml:space="preserve">Conception de l'arborescence : </t>
  </si>
  <si>
    <t xml:space="preserve">Repérage de lieux de tournage : </t>
  </si>
  <si>
    <t xml:space="preserve">Casting : </t>
  </si>
  <si>
    <t xml:space="preserve">Location de lieux de tournage : </t>
  </si>
  <si>
    <t xml:space="preserve">Artiste principal : </t>
  </si>
  <si>
    <t xml:space="preserve">Autres interprètes : </t>
  </si>
  <si>
    <t xml:space="preserve">Directeur musical : </t>
  </si>
  <si>
    <t xml:space="preserve">Metteur en scène : </t>
  </si>
  <si>
    <t xml:space="preserve">Chorégraphe : </t>
  </si>
  <si>
    <t xml:space="preserve">Autres (précisez) : </t>
  </si>
  <si>
    <t xml:space="preserve">Directeur artistique : </t>
  </si>
  <si>
    <t xml:space="preserve">Producteur délégué : </t>
  </si>
  <si>
    <t xml:space="preserve">Directeur photo : </t>
  </si>
  <si>
    <t xml:space="preserve">Directeur éclairage : </t>
  </si>
  <si>
    <t xml:space="preserve">Scripte : </t>
  </si>
  <si>
    <t xml:space="preserve">Coordonnateur des lieux de tournage : </t>
  </si>
  <si>
    <t>Cameraman :</t>
  </si>
  <si>
    <t xml:space="preserve">Habilleur : </t>
  </si>
  <si>
    <t xml:space="preserve">Maquilleur : </t>
  </si>
  <si>
    <t xml:space="preserve">Machiniste : </t>
  </si>
  <si>
    <t xml:space="preserve">Décorateur : </t>
  </si>
  <si>
    <t xml:space="preserve">Électricien : </t>
  </si>
  <si>
    <t xml:space="preserve">Son : </t>
  </si>
  <si>
    <t>Images animées :</t>
  </si>
  <si>
    <t>Image fixes :</t>
  </si>
  <si>
    <t>Son :</t>
  </si>
  <si>
    <t xml:space="preserve">Images fixes : </t>
  </si>
  <si>
    <t xml:space="preserve">Numérisation : </t>
  </si>
  <si>
    <t xml:space="preserve">Montage : </t>
  </si>
  <si>
    <t xml:space="preserve">Matriçage : </t>
  </si>
  <si>
    <t xml:space="preserve">Impression pochette : </t>
  </si>
  <si>
    <t xml:space="preserve">Impression support : </t>
  </si>
  <si>
    <t xml:space="preserve">Monteur : </t>
  </si>
  <si>
    <t xml:space="preserve">Assistant : </t>
  </si>
  <si>
    <t>Monteur :</t>
  </si>
  <si>
    <t xml:space="preserve">Directeur de la mise en œuvre : </t>
  </si>
  <si>
    <t>Programmeur :</t>
  </si>
  <si>
    <t>TOTAL POSTPRODUCTION :</t>
  </si>
  <si>
    <t>IMPORTANT: Inscrire la date de dépôt de la demande de crédit d'impôt:</t>
  </si>
  <si>
    <t>aaaa-mm-jj</t>
  </si>
  <si>
    <r>
      <t xml:space="preserve">Pourcentage admissible </t>
    </r>
    <r>
      <rPr>
        <u/>
        <sz val="11"/>
        <rFont val="Garamond"/>
        <family val="1"/>
      </rPr>
      <t>p</t>
    </r>
    <r>
      <rPr>
        <sz val="11"/>
        <rFont val="Garamond"/>
        <family val="1"/>
      </rPr>
      <t xml:space="preserve">our une demande </t>
    </r>
    <r>
      <rPr>
        <u/>
        <sz val="11"/>
        <rFont val="Garamond"/>
        <family val="1"/>
      </rPr>
      <t>déposée avant le 11 mars 2020 :</t>
    </r>
  </si>
  <si>
    <t>B</t>
  </si>
  <si>
    <r>
      <t xml:space="preserve">Pourcentage admissible pour une demande </t>
    </r>
    <r>
      <rPr>
        <u/>
        <sz val="11"/>
        <rFont val="Garamond"/>
        <family val="1"/>
      </rPr>
      <t>déposée aprés le 10 mars 2020 :</t>
    </r>
  </si>
  <si>
    <t>C</t>
  </si>
  <si>
    <t>Plafond de la main-d'œuvre admissible avant le 11 mars 2020 :</t>
  </si>
  <si>
    <t>D = (A * B)</t>
  </si>
  <si>
    <t>Plafond de la main-d'œuvre admissible à partir du le 11 mars 2020 :</t>
  </si>
  <si>
    <t>E = (A * C)</t>
  </si>
  <si>
    <t>Moindre du plafond ou de la main-d'œuvre admissible avant le 11 mars 2020 :</t>
  </si>
  <si>
    <t>G = Le moidre de D ou F</t>
  </si>
  <si>
    <t>Moindre du plafond ou de la main-d'œuvre admissible après le 10 mars 2020 :</t>
  </si>
  <si>
    <t>H = Le moidre de E ou F</t>
  </si>
  <si>
    <r>
      <t xml:space="preserve">Montant admissible au crédit d'impôt: </t>
    </r>
    <r>
      <rPr>
        <u/>
        <sz val="11"/>
        <rFont val="Garamond"/>
        <family val="1"/>
      </rPr>
      <t>demande déposée avant le 11 mars 2020</t>
    </r>
    <r>
      <rPr>
        <sz val="11"/>
        <rFont val="Garamond"/>
        <family val="1"/>
      </rPr>
      <t>:</t>
    </r>
  </si>
  <si>
    <t>G</t>
  </si>
  <si>
    <r>
      <t xml:space="preserve">Montant admissible au crédit d'impôt: </t>
    </r>
    <r>
      <rPr>
        <u/>
        <sz val="11"/>
        <rFont val="Garamond"/>
        <family val="1"/>
      </rPr>
      <t>demande déposée après le 10 mars 2020</t>
    </r>
    <r>
      <rPr>
        <sz val="11"/>
        <rFont val="Garamond"/>
        <family val="1"/>
      </rPr>
      <t>:</t>
    </r>
  </si>
  <si>
    <t>H</t>
  </si>
  <si>
    <t>ENREGISTREMENTS SONORES — crédit d'impôt  avant le 11 mars 2020 :</t>
  </si>
  <si>
    <t>J = (G * I)</t>
  </si>
  <si>
    <t>ENREGISTREMENTS SONORES — crédit d'impôt  après le 10 mars 2020 :</t>
  </si>
  <si>
    <t>K= (H * I)</t>
  </si>
  <si>
    <t>A</t>
  </si>
  <si>
    <t>F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</si>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</sst>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8" x14ac:knownFonts="1">
    <font>
      <sz val="10"/>
      <name val="Arial"/>
    </font>
    <font>
      <sz val="10"/>
      <name val="Arial"/>
    </font>
    <font>
      <b/>
      <sz val="11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b/>
      <i/>
      <sz val="11"/>
      <name val="Garamond"/>
      <family val="1"/>
    </font>
    <font>
      <sz val="5"/>
      <name val="Garamond"/>
      <family val="1"/>
    </font>
    <font>
      <b/>
      <sz val="5"/>
      <name val="Garamond"/>
      <family val="1"/>
    </font>
    <font>
      <b/>
      <u/>
      <sz val="11"/>
      <name val="Garamond"/>
      <family val="1"/>
    </font>
    <font>
      <b/>
      <sz val="9.5"/>
      <name val="Garamond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Garamond"/>
      <family val="1"/>
    </font>
    <font>
      <b/>
      <sz val="11"/>
      <color rgb="FFFF0000"/>
      <name val="Garamond"/>
      <family val="1"/>
    </font>
    <font>
      <sz val="11"/>
      <color rgb="FFFF0000"/>
      <name val="Garamond"/>
      <family val="1"/>
    </font>
    <font>
      <u/>
      <sz val="11"/>
      <name val="Garamond"/>
      <family val="1"/>
    </font>
    <font>
      <sz val="10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2">
    <xf numFmtId="0" fontId="0" fillId="0" borderId="0" xfId="0"/>
    <xf numFmtId="0" fontId="3" fillId="0" borderId="0" xfId="0" applyFont="1"/>
    <xf numFmtId="0" fontId="2" fillId="0" borderId="0" xfId="0" applyFont="1"/>
    <xf numFmtId="0" fontId="2" fillId="2" borderId="0" xfId="0" applyFont="1" applyFill="1"/>
    <xf numFmtId="44" fontId="3" fillId="0" borderId="2" xfId="1" applyFont="1" applyBorder="1"/>
    <xf numFmtId="44" fontId="3" fillId="0" borderId="0" xfId="1" applyFont="1" applyBorder="1"/>
    <xf numFmtId="0" fontId="3" fillId="2" borderId="0" xfId="0" applyFont="1" applyFill="1"/>
    <xf numFmtId="0" fontId="6" fillId="2" borderId="0" xfId="0" applyFont="1" applyFill="1"/>
    <xf numFmtId="0" fontId="2" fillId="2" borderId="1" xfId="0" applyFont="1" applyFill="1" applyBorder="1"/>
    <xf numFmtId="0" fontId="3" fillId="2" borderId="1" xfId="0" applyFont="1" applyFill="1" applyBorder="1"/>
    <xf numFmtId="0" fontId="3" fillId="0" borderId="1" xfId="0" applyFont="1" applyBorder="1"/>
    <xf numFmtId="0" fontId="2" fillId="0" borderId="1" xfId="0" applyFont="1" applyBorder="1"/>
    <xf numFmtId="44" fontId="2" fillId="0" borderId="0" xfId="1" applyFont="1" applyFill="1" applyBorder="1"/>
    <xf numFmtId="0" fontId="6" fillId="2" borderId="1" xfId="0" applyFont="1" applyFill="1" applyBorder="1"/>
    <xf numFmtId="44" fontId="2" fillId="0" borderId="2" xfId="1" applyFont="1" applyFill="1" applyBorder="1"/>
    <xf numFmtId="44" fontId="3" fillId="2" borderId="0" xfId="1" applyFont="1" applyFill="1" applyBorder="1"/>
    <xf numFmtId="44" fontId="2" fillId="2" borderId="0" xfId="1" applyFont="1" applyFill="1" applyBorder="1"/>
    <xf numFmtId="44" fontId="3" fillId="2" borderId="7" xfId="1" applyFont="1" applyFill="1" applyBorder="1"/>
    <xf numFmtId="44" fontId="7" fillId="2" borderId="7" xfId="1" applyFont="1" applyFill="1" applyBorder="1"/>
    <xf numFmtId="44" fontId="2" fillId="2" borderId="7" xfId="1" applyFont="1" applyFill="1" applyBorder="1"/>
    <xf numFmtId="44" fontId="3" fillId="0" borderId="8" xfId="1" applyFont="1" applyBorder="1"/>
    <xf numFmtId="44" fontId="2" fillId="0" borderId="8" xfId="1" applyFont="1" applyFill="1" applyBorder="1"/>
    <xf numFmtId="0" fontId="4" fillId="2" borderId="0" xfId="0" applyFont="1" applyFill="1"/>
    <xf numFmtId="44" fontId="4" fillId="2" borderId="0" xfId="1" applyFont="1" applyFill="1" applyBorder="1"/>
    <xf numFmtId="44" fontId="6" fillId="2" borderId="0" xfId="1" applyFont="1" applyFill="1" applyBorder="1"/>
    <xf numFmtId="44" fontId="3" fillId="0" borderId="0" xfId="1" applyFont="1"/>
    <xf numFmtId="44" fontId="3" fillId="0" borderId="9" xfId="1" applyFont="1" applyBorder="1"/>
    <xf numFmtId="44" fontId="5" fillId="2" borderId="7" xfId="1" applyFont="1" applyFill="1" applyBorder="1"/>
    <xf numFmtId="44" fontId="2" fillId="0" borderId="7" xfId="1" applyFont="1" applyFill="1" applyBorder="1"/>
    <xf numFmtId="44" fontId="3" fillId="0" borderId="10" xfId="1" applyFont="1" applyBorder="1"/>
    <xf numFmtId="44" fontId="3" fillId="0" borderId="2" xfId="1" applyFont="1" applyBorder="1" applyProtection="1">
      <protection locked="0"/>
    </xf>
    <xf numFmtId="44" fontId="3" fillId="0" borderId="8" xfId="1" applyFont="1" applyBorder="1" applyProtection="1">
      <protection locked="0"/>
    </xf>
    <xf numFmtId="44" fontId="3" fillId="0" borderId="24" xfId="1" applyFont="1" applyBorder="1" applyProtection="1"/>
    <xf numFmtId="44" fontId="3" fillId="0" borderId="24" xfId="1" applyFont="1" applyBorder="1"/>
    <xf numFmtId="0" fontId="2" fillId="2" borderId="25" xfId="0" applyFont="1" applyFill="1" applyBorder="1"/>
    <xf numFmtId="0" fontId="2" fillId="2" borderId="4" xfId="0" applyFont="1" applyFill="1" applyBorder="1"/>
    <xf numFmtId="44" fontId="2" fillId="2" borderId="4" xfId="1" applyFont="1" applyFill="1" applyBorder="1" applyAlignment="1">
      <alignment horizontal="center"/>
    </xf>
    <xf numFmtId="0" fontId="3" fillId="0" borderId="2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5" fillId="0" borderId="0" xfId="0" applyFont="1"/>
    <xf numFmtId="0" fontId="7" fillId="0" borderId="0" xfId="0" applyFont="1"/>
    <xf numFmtId="0" fontId="0" fillId="0" borderId="2" xfId="0" applyBorder="1"/>
    <xf numFmtId="44" fontId="0" fillId="0" borderId="2" xfId="1" applyFont="1" applyBorder="1"/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4" fontId="2" fillId="2" borderId="6" xfId="1" applyFont="1" applyFill="1" applyBorder="1" applyAlignment="1">
      <alignment horizontal="left"/>
    </xf>
    <xf numFmtId="44" fontId="2" fillId="2" borderId="16" xfId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44" fontId="3" fillId="0" borderId="9" xfId="1" applyFont="1" applyBorder="1" applyProtection="1">
      <protection locked="0"/>
    </xf>
    <xf numFmtId="44" fontId="3" fillId="0" borderId="10" xfId="1" applyFont="1" applyBorder="1" applyProtection="1">
      <protection locked="0"/>
    </xf>
    <xf numFmtId="0" fontId="11" fillId="2" borderId="0" xfId="0" applyFont="1" applyFill="1"/>
    <xf numFmtId="44" fontId="0" fillId="0" borderId="2" xfId="1" applyFont="1" applyFill="1" applyBorder="1"/>
    <xf numFmtId="0" fontId="11" fillId="2" borderId="32" xfId="0" applyFont="1" applyFill="1" applyBorder="1"/>
    <xf numFmtId="0" fontId="11" fillId="2" borderId="33" xfId="0" applyFont="1" applyFill="1" applyBorder="1"/>
    <xf numFmtId="0" fontId="11" fillId="2" borderId="1" xfId="0" applyFont="1" applyFill="1" applyBorder="1"/>
    <xf numFmtId="0" fontId="11" fillId="2" borderId="7" xfId="0" applyFont="1" applyFill="1" applyBorder="1"/>
    <xf numFmtId="0" fontId="11" fillId="0" borderId="34" xfId="0" applyFont="1" applyBorder="1"/>
    <xf numFmtId="0" fontId="0" fillId="0" borderId="35" xfId="0" applyBorder="1"/>
    <xf numFmtId="0" fontId="0" fillId="0" borderId="8" xfId="0" applyBorder="1"/>
    <xf numFmtId="0" fontId="11" fillId="0" borderId="35" xfId="0" applyFont="1" applyBorder="1"/>
    <xf numFmtId="44" fontId="0" fillId="0" borderId="8" xfId="1" applyFont="1" applyBorder="1"/>
    <xf numFmtId="44" fontId="0" fillId="0" borderId="8" xfId="1" applyFont="1" applyFill="1" applyBorder="1"/>
    <xf numFmtId="0" fontId="11" fillId="2" borderId="36" xfId="0" applyFont="1" applyFill="1" applyBorder="1"/>
    <xf numFmtId="44" fontId="0" fillId="2" borderId="13" xfId="1" applyFont="1" applyFill="1" applyBorder="1"/>
    <xf numFmtId="44" fontId="0" fillId="2" borderId="21" xfId="1" applyFont="1" applyFill="1" applyBorder="1"/>
    <xf numFmtId="0" fontId="2" fillId="4" borderId="0" xfId="0" applyFont="1" applyFill="1"/>
    <xf numFmtId="44" fontId="2" fillId="0" borderId="37" xfId="1" applyFont="1" applyFill="1" applyBorder="1"/>
    <xf numFmtId="44" fontId="2" fillId="0" borderId="18" xfId="1" applyFont="1" applyFill="1" applyBorder="1"/>
    <xf numFmtId="44" fontId="2" fillId="0" borderId="38" xfId="1" applyFont="1" applyFill="1" applyBorder="1"/>
    <xf numFmtId="44" fontId="2" fillId="0" borderId="19" xfId="1" applyFont="1" applyFill="1" applyBorder="1"/>
    <xf numFmtId="0" fontId="2" fillId="4" borderId="1" xfId="0" applyFont="1" applyFill="1" applyBorder="1"/>
    <xf numFmtId="0" fontId="11" fillId="0" borderId="2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2" fillId="2" borderId="1" xfId="0" applyFont="1" applyFill="1" applyBorder="1"/>
    <xf numFmtId="0" fontId="2" fillId="0" borderId="11" xfId="0" applyFont="1" applyBorder="1"/>
    <xf numFmtId="0" fontId="2" fillId="0" borderId="12" xfId="0" applyFont="1" applyBorder="1"/>
    <xf numFmtId="0" fontId="3" fillId="0" borderId="12" xfId="0" applyFont="1" applyBorder="1"/>
    <xf numFmtId="44" fontId="3" fillId="0" borderId="12" xfId="1" applyFont="1" applyFill="1" applyBorder="1"/>
    <xf numFmtId="44" fontId="3" fillId="0" borderId="41" xfId="1" applyFont="1" applyFill="1" applyBorder="1"/>
    <xf numFmtId="44" fontId="2" fillId="4" borderId="0" xfId="1" applyFont="1" applyFill="1" applyBorder="1"/>
    <xf numFmtId="44" fontId="2" fillId="4" borderId="7" xfId="1" applyFont="1" applyFill="1" applyBorder="1"/>
    <xf numFmtId="44" fontId="3" fillId="0" borderId="2" xfId="1" applyFont="1" applyBorder="1" applyProtection="1"/>
    <xf numFmtId="0" fontId="11" fillId="2" borderId="16" xfId="0" applyFont="1" applyFill="1" applyBorder="1"/>
    <xf numFmtId="0" fontId="11" fillId="2" borderId="44" xfId="0" applyFont="1" applyFill="1" applyBorder="1"/>
    <xf numFmtId="14" fontId="2" fillId="0" borderId="2" xfId="0" applyNumberFormat="1" applyFont="1" applyBorder="1" applyAlignment="1" applyProtection="1">
      <alignment horizontal="center"/>
      <protection locked="0"/>
    </xf>
    <xf numFmtId="0" fontId="2" fillId="2" borderId="5" xfId="0" applyFont="1" applyFill="1" applyBorder="1"/>
    <xf numFmtId="0" fontId="2" fillId="2" borderId="6" xfId="0" applyFont="1" applyFill="1" applyBorder="1"/>
    <xf numFmtId="0" fontId="3" fillId="2" borderId="16" xfId="0" applyFont="1" applyFill="1" applyBorder="1"/>
    <xf numFmtId="0" fontId="3" fillId="2" borderId="1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13" fillId="2" borderId="1" xfId="0" applyFont="1" applyFill="1" applyBorder="1"/>
    <xf numFmtId="0" fontId="14" fillId="2" borderId="7" xfId="0" applyFont="1" applyFill="1" applyBorder="1" applyAlignment="1">
      <alignment horizontal="center"/>
    </xf>
    <xf numFmtId="0" fontId="5" fillId="2" borderId="25" xfId="0" applyFont="1" applyFill="1" applyBorder="1"/>
    <xf numFmtId="0" fontId="3" fillId="2" borderId="4" xfId="0" applyFont="1" applyFill="1" applyBorder="1"/>
    <xf numFmtId="44" fontId="2" fillId="0" borderId="8" xfId="0" applyNumberFormat="1" applyFont="1" applyBorder="1"/>
    <xf numFmtId="44" fontId="2" fillId="0" borderId="8" xfId="0" applyNumberFormat="1" applyFont="1" applyBorder="1" applyAlignment="1">
      <alignment horizontal="center"/>
    </xf>
    <xf numFmtId="44" fontId="3" fillId="0" borderId="26" xfId="0" applyNumberFormat="1" applyFont="1" applyBorder="1"/>
    <xf numFmtId="44" fontId="3" fillId="0" borderId="26" xfId="0" applyNumberFormat="1" applyFont="1" applyBorder="1" applyAlignment="1">
      <alignment horizontal="center"/>
    </xf>
    <xf numFmtId="0" fontId="3" fillId="0" borderId="11" xfId="0" applyFont="1" applyBorder="1"/>
    <xf numFmtId="44" fontId="3" fillId="0" borderId="21" xfId="0" applyNumberFormat="1" applyFont="1" applyBorder="1"/>
    <xf numFmtId="44" fontId="3" fillId="0" borderId="21" xfId="0" applyNumberFormat="1" applyFont="1" applyBorder="1" applyAlignment="1">
      <alignment horizontal="center"/>
    </xf>
    <xf numFmtId="44" fontId="3" fillId="0" borderId="27" xfId="1" applyFont="1" applyBorder="1" applyProtection="1"/>
    <xf numFmtId="44" fontId="3" fillId="0" borderId="27" xfId="1" applyFont="1" applyBorder="1" applyAlignment="1" applyProtection="1">
      <alignment horizontal="center"/>
    </xf>
    <xf numFmtId="44" fontId="3" fillId="0" borderId="26" xfId="1" applyFont="1" applyBorder="1" applyProtection="1"/>
    <xf numFmtId="44" fontId="3" fillId="0" borderId="26" xfId="1" applyFont="1" applyBorder="1" applyAlignment="1" applyProtection="1">
      <alignment horizontal="center"/>
    </xf>
    <xf numFmtId="10" fontId="3" fillId="0" borderId="8" xfId="2" applyNumberFormat="1" applyFont="1" applyBorder="1" applyProtection="1"/>
    <xf numFmtId="10" fontId="3" fillId="0" borderId="8" xfId="2" applyNumberFormat="1" applyFont="1" applyBorder="1" applyAlignment="1" applyProtection="1">
      <alignment horizontal="center"/>
    </xf>
    <xf numFmtId="10" fontId="0" fillId="0" borderId="7" xfId="2" applyNumberFormat="1" applyFont="1" applyBorder="1" applyProtection="1"/>
    <xf numFmtId="10" fontId="0" fillId="0" borderId="7" xfId="2" applyNumberFormat="1" applyFont="1" applyBorder="1" applyAlignment="1" applyProtection="1">
      <alignment horizontal="center"/>
    </xf>
    <xf numFmtId="0" fontId="5" fillId="2" borderId="5" xfId="0" applyFont="1" applyFill="1" applyBorder="1"/>
    <xf numFmtId="0" fontId="3" fillId="2" borderId="6" xfId="0" applyFont="1" applyFill="1" applyBorder="1"/>
    <xf numFmtId="0" fontId="5" fillId="0" borderId="1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44" fontId="3" fillId="0" borderId="8" xfId="0" applyNumberFormat="1" applyFont="1" applyBorder="1"/>
    <xf numFmtId="44" fontId="3" fillId="0" borderId="8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27" xfId="0" applyFont="1" applyBorder="1"/>
    <xf numFmtId="0" fontId="3" fillId="0" borderId="27" xfId="0" applyFont="1" applyBorder="1" applyAlignment="1">
      <alignment horizontal="center"/>
    </xf>
    <xf numFmtId="44" fontId="3" fillId="0" borderId="8" xfId="1" applyFont="1" applyBorder="1" applyProtection="1"/>
    <xf numFmtId="44" fontId="3" fillId="0" borderId="8" xfId="1" applyFont="1" applyBorder="1" applyAlignment="1" applyProtection="1">
      <alignment horizontal="center"/>
    </xf>
    <xf numFmtId="9" fontId="2" fillId="0" borderId="8" xfId="0" applyNumberFormat="1" applyFont="1" applyBorder="1" applyAlignment="1">
      <alignment horizontal="center"/>
    </xf>
    <xf numFmtId="0" fontId="3" fillId="0" borderId="25" xfId="0" applyFont="1" applyBorder="1"/>
    <xf numFmtId="0" fontId="3" fillId="0" borderId="4" xfId="0" applyFont="1" applyBorder="1"/>
    <xf numFmtId="9" fontId="3" fillId="0" borderId="27" xfId="0" applyNumberFormat="1" applyFont="1" applyBorder="1"/>
    <xf numFmtId="9" fontId="3" fillId="0" borderId="7" xfId="0" applyNumberFormat="1" applyFont="1" applyBorder="1" applyAlignment="1">
      <alignment horizontal="center"/>
    </xf>
    <xf numFmtId="0" fontId="2" fillId="2" borderId="28" xfId="0" applyFont="1" applyFill="1" applyBorder="1"/>
    <xf numFmtId="0" fontId="3" fillId="2" borderId="17" xfId="0" applyFont="1" applyFill="1" applyBorder="1"/>
    <xf numFmtId="0" fontId="3" fillId="2" borderId="23" xfId="0" applyFont="1" applyFill="1" applyBorder="1"/>
    <xf numFmtId="44" fontId="3" fillId="2" borderId="8" xfId="0" applyNumberFormat="1" applyFont="1" applyFill="1" applyBorder="1"/>
    <xf numFmtId="44" fontId="3" fillId="2" borderId="8" xfId="0" applyNumberFormat="1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44" fontId="3" fillId="2" borderId="10" xfId="0" applyNumberFormat="1" applyFont="1" applyFill="1" applyBorder="1"/>
    <xf numFmtId="44" fontId="3" fillId="2" borderId="10" xfId="0" applyNumberFormat="1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4" borderId="42" xfId="0" applyFont="1" applyFill="1" applyBorder="1"/>
    <xf numFmtId="0" fontId="3" fillId="4" borderId="15" xfId="0" applyFont="1" applyFill="1" applyBorder="1"/>
    <xf numFmtId="0" fontId="3" fillId="4" borderId="43" xfId="0" applyFont="1" applyFill="1" applyBorder="1"/>
    <xf numFmtId="9" fontId="3" fillId="0" borderId="8" xfId="0" applyNumberFormat="1" applyFont="1" applyBorder="1"/>
    <xf numFmtId="9" fontId="3" fillId="0" borderId="8" xfId="0" applyNumberFormat="1" applyFont="1" applyBorder="1" applyAlignment="1">
      <alignment horizontal="center"/>
    </xf>
    <xf numFmtId="0" fontId="2" fillId="2" borderId="11" xfId="0" applyFont="1" applyFill="1" applyBorder="1"/>
    <xf numFmtId="0" fontId="3" fillId="2" borderId="12" xfId="0" applyFont="1" applyFill="1" applyBorder="1"/>
    <xf numFmtId="44" fontId="3" fillId="2" borderId="21" xfId="0" applyNumberFormat="1" applyFont="1" applyFill="1" applyBorder="1"/>
    <xf numFmtId="2" fontId="3" fillId="2" borderId="4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16" xfId="0" applyFont="1" applyFill="1" applyBorder="1"/>
    <xf numFmtId="0" fontId="2" fillId="2" borderId="7" xfId="0" applyFont="1" applyFill="1" applyBorder="1"/>
    <xf numFmtId="0" fontId="2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0" fillId="0" borderId="1" xfId="0" applyBorder="1"/>
    <xf numFmtId="0" fontId="2" fillId="3" borderId="4" xfId="0" applyFont="1" applyFill="1" applyBorder="1"/>
    <xf numFmtId="0" fontId="3" fillId="3" borderId="4" xfId="0" applyFont="1" applyFill="1" applyBorder="1"/>
    <xf numFmtId="44" fontId="3" fillId="0" borderId="0" xfId="1" applyFont="1" applyBorder="1" applyProtection="1"/>
    <xf numFmtId="44" fontId="3" fillId="0" borderId="7" xfId="1" applyFont="1" applyBorder="1" applyProtection="1"/>
    <xf numFmtId="0" fontId="3" fillId="3" borderId="0" xfId="0" applyFont="1" applyFill="1"/>
    <xf numFmtId="0" fontId="3" fillId="3" borderId="1" xfId="0" applyFont="1" applyFill="1" applyBorder="1"/>
    <xf numFmtId="44" fontId="2" fillId="0" borderId="2" xfId="1" applyFont="1" applyBorder="1" applyProtection="1"/>
    <xf numFmtId="44" fontId="2" fillId="0" borderId="8" xfId="1" applyFont="1" applyBorder="1" applyProtection="1"/>
    <xf numFmtId="0" fontId="3" fillId="3" borderId="7" xfId="0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44" fontId="2" fillId="2" borderId="20" xfId="1" applyFont="1" applyFill="1" applyBorder="1" applyProtection="1"/>
    <xf numFmtId="44" fontId="2" fillId="2" borderId="22" xfId="1" applyFont="1" applyFill="1" applyBorder="1" applyProtection="1"/>
    <xf numFmtId="0" fontId="2" fillId="2" borderId="12" xfId="0" applyFont="1" applyFill="1" applyBorder="1"/>
    <xf numFmtId="44" fontId="2" fillId="2" borderId="39" xfId="1" applyFont="1" applyFill="1" applyBorder="1" applyProtection="1"/>
    <xf numFmtId="44" fontId="2" fillId="2" borderId="40" xfId="1" applyFont="1" applyFill="1" applyBorder="1" applyProtection="1"/>
    <xf numFmtId="0" fontId="5" fillId="2" borderId="29" xfId="0" applyFont="1" applyFill="1" applyBorder="1"/>
    <xf numFmtId="0" fontId="2" fillId="2" borderId="30" xfId="0" applyFont="1" applyFill="1" applyBorder="1"/>
    <xf numFmtId="0" fontId="8" fillId="2" borderId="30" xfId="0" applyFont="1" applyFill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8" fillId="0" borderId="0" xfId="0" applyFont="1"/>
    <xf numFmtId="0" fontId="2" fillId="0" borderId="4" xfId="0" applyFont="1" applyBorder="1"/>
    <xf numFmtId="0" fontId="3" fillId="0" borderId="19" xfId="0" applyFont="1" applyBorder="1"/>
    <xf numFmtId="0" fontId="2" fillId="0" borderId="17" xfId="0" applyFont="1" applyBorder="1"/>
    <xf numFmtId="0" fontId="2" fillId="0" borderId="18" xfId="0" applyFont="1" applyBorder="1"/>
    <xf numFmtId="44" fontId="2" fillId="4" borderId="2" xfId="1" applyFont="1" applyFill="1" applyBorder="1" applyProtection="1"/>
    <xf numFmtId="44" fontId="2" fillId="4" borderId="8" xfId="1" applyFont="1" applyFill="1" applyBorder="1" applyProtection="1"/>
    <xf numFmtId="44" fontId="2" fillId="2" borderId="13" xfId="1" applyFont="1" applyFill="1" applyBorder="1" applyProtection="1"/>
    <xf numFmtId="44" fontId="2" fillId="2" borderId="21" xfId="1" applyFont="1" applyFill="1" applyBorder="1" applyProtection="1"/>
    <xf numFmtId="0" fontId="3" fillId="0" borderId="3" xfId="0" applyFont="1" applyBorder="1"/>
    <xf numFmtId="0" fontId="2" fillId="0" borderId="15" xfId="0" applyFont="1" applyBorder="1"/>
    <xf numFmtId="0" fontId="3" fillId="0" borderId="15" xfId="0" applyFont="1" applyBorder="1"/>
    <xf numFmtId="0" fontId="2" fillId="0" borderId="19" xfId="0" applyFont="1" applyBorder="1"/>
    <xf numFmtId="0" fontId="9" fillId="2" borderId="11" xfId="0" applyFont="1" applyFill="1" applyBorder="1"/>
    <xf numFmtId="0" fontId="4" fillId="0" borderId="0" xfId="0" applyFont="1"/>
    <xf numFmtId="44" fontId="2" fillId="0" borderId="0" xfId="1" applyFont="1" applyBorder="1" applyProtection="1"/>
    <xf numFmtId="44" fontId="2" fillId="0" borderId="7" xfId="1" applyFont="1" applyBorder="1" applyProtection="1"/>
    <xf numFmtId="44" fontId="3" fillId="2" borderId="2" xfId="1" applyFont="1" applyFill="1" applyBorder="1" applyProtection="1"/>
    <xf numFmtId="44" fontId="3" fillId="2" borderId="8" xfId="1" applyFont="1" applyFill="1" applyBorder="1" applyProtection="1"/>
    <xf numFmtId="0" fontId="3" fillId="0" borderId="2" xfId="0" applyFont="1" applyBorder="1" applyProtection="1">
      <protection locked="0"/>
    </xf>
    <xf numFmtId="44" fontId="2" fillId="0" borderId="17" xfId="1" applyFont="1" applyBorder="1" applyProtection="1"/>
    <xf numFmtId="44" fontId="2" fillId="0" borderId="18" xfId="1" applyFont="1" applyBorder="1" applyProtection="1"/>
    <xf numFmtId="44" fontId="3" fillId="0" borderId="17" xfId="1" applyFont="1" applyBorder="1" applyProtection="1"/>
    <xf numFmtId="44" fontId="3" fillId="0" borderId="18" xfId="1" applyFont="1" applyBorder="1" applyProtection="1"/>
    <xf numFmtId="44" fontId="2" fillId="2" borderId="2" xfId="1" applyFont="1" applyFill="1" applyBorder="1" applyProtection="1"/>
    <xf numFmtId="44" fontId="2" fillId="2" borderId="8" xfId="1" applyFont="1" applyFill="1" applyBorder="1" applyProtection="1"/>
    <xf numFmtId="0" fontId="2" fillId="2" borderId="31" xfId="0" applyFont="1" applyFill="1" applyBorder="1"/>
    <xf numFmtId="0" fontId="3" fillId="3" borderId="0" xfId="0" applyFont="1" applyFill="1" applyProtection="1">
      <protection locked="0"/>
    </xf>
    <xf numFmtId="0" fontId="3" fillId="0" borderId="0" xfId="0" applyFont="1" applyProtection="1"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H32"/>
  <sheetViews>
    <sheetView showGridLines="0" workbookViewId="0">
      <selection activeCell="A6" sqref="A6"/>
    </sheetView>
  </sheetViews>
  <sheetFormatPr baseColWidth="10" defaultColWidth="12.6640625" defaultRowHeight="14.4" x14ac:dyDescent="0.3"/>
  <cols>
    <col min="1" max="1" width="15.6640625" style="1" customWidth="1"/>
    <col min="2" max="2" width="16.5546875" style="1" customWidth="1"/>
    <col min="3" max="3" width="19.5546875" style="1" customWidth="1"/>
    <col min="4" max="4" width="13.5546875" style="25" customWidth="1"/>
    <col min="5" max="5" width="12.6640625" style="25"/>
    <col min="6" max="6" width="16.5546875" style="25" customWidth="1"/>
    <col min="7" max="16384" width="12.6640625" style="1"/>
  </cols>
  <sheetData>
    <row r="1" spans="1:8" s="2" customFormat="1" x14ac:dyDescent="0.3">
      <c r="A1" s="43" t="s">
        <v>101</v>
      </c>
      <c r="B1" s="44"/>
      <c r="C1" s="44"/>
      <c r="D1" s="45"/>
      <c r="E1" s="45"/>
      <c r="F1" s="46"/>
      <c r="G1" s="47"/>
      <c r="H1" s="47"/>
    </row>
    <row r="2" spans="1:8" s="39" customFormat="1" x14ac:dyDescent="0.3">
      <c r="A2" s="8" t="s">
        <v>102</v>
      </c>
      <c r="B2" s="6"/>
      <c r="C2" s="22"/>
      <c r="D2" s="23"/>
      <c r="E2" s="23"/>
      <c r="F2" s="27"/>
    </row>
    <row r="3" spans="1:8" s="39" customFormat="1" x14ac:dyDescent="0.3">
      <c r="A3" s="73" t="s">
        <v>128</v>
      </c>
      <c r="B3" s="6"/>
      <c r="C3" s="22"/>
      <c r="D3" s="23"/>
      <c r="E3" s="23"/>
      <c r="F3" s="27"/>
    </row>
    <row r="4" spans="1:8" s="40" customFormat="1" ht="15" customHeight="1" x14ac:dyDescent="0.15">
      <c r="A4" s="13"/>
      <c r="B4" s="7"/>
      <c r="C4" s="7"/>
      <c r="D4" s="24"/>
      <c r="E4" s="24"/>
      <c r="F4" s="18"/>
    </row>
    <row r="5" spans="1:8" s="2" customFormat="1" x14ac:dyDescent="0.3">
      <c r="A5" s="34" t="s">
        <v>19</v>
      </c>
      <c r="B5" s="35"/>
      <c r="C5" s="35"/>
      <c r="D5" s="36" t="s">
        <v>10</v>
      </c>
      <c r="E5" s="36" t="s">
        <v>11</v>
      </c>
      <c r="F5" s="27" t="s">
        <v>12</v>
      </c>
    </row>
    <row r="6" spans="1:8" x14ac:dyDescent="0.3">
      <c r="A6" s="10" t="s">
        <v>23</v>
      </c>
      <c r="D6" s="32">
        <f>+E6+F6</f>
        <v>0</v>
      </c>
      <c r="E6" s="33">
        <f>'PRÉ-PRODUCTION'!E29</f>
        <v>0</v>
      </c>
      <c r="F6" s="20">
        <f>'PRÉ-PRODUCTION'!F29</f>
        <v>0</v>
      </c>
    </row>
    <row r="7" spans="1:8" x14ac:dyDescent="0.3">
      <c r="A7" s="10" t="s">
        <v>22</v>
      </c>
      <c r="D7" s="32">
        <f>+E7+F7</f>
        <v>0</v>
      </c>
      <c r="E7" s="4">
        <f>'PRÉ-PRODUCTION'!E58</f>
        <v>0</v>
      </c>
      <c r="F7" s="20">
        <f>'PRÉ-PRODUCTION'!F58</f>
        <v>0</v>
      </c>
    </row>
    <row r="8" spans="1:8" s="2" customFormat="1" x14ac:dyDescent="0.3">
      <c r="A8" s="11" t="s">
        <v>117</v>
      </c>
      <c r="D8" s="14">
        <f>D6+D7</f>
        <v>0</v>
      </c>
      <c r="E8" s="14">
        <f>E6+E7</f>
        <v>0</v>
      </c>
      <c r="F8" s="21">
        <f>F6+F7</f>
        <v>0</v>
      </c>
    </row>
    <row r="9" spans="1:8" s="2" customFormat="1" x14ac:dyDescent="0.3">
      <c r="A9" s="11"/>
      <c r="D9" s="12"/>
      <c r="E9" s="12"/>
      <c r="F9" s="28"/>
    </row>
    <row r="10" spans="1:8" x14ac:dyDescent="0.3">
      <c r="A10" s="9"/>
      <c r="B10" s="6"/>
      <c r="C10" s="6"/>
      <c r="D10" s="15"/>
      <c r="E10" s="15"/>
      <c r="F10" s="17"/>
    </row>
    <row r="11" spans="1:8" s="2" customFormat="1" x14ac:dyDescent="0.3">
      <c r="A11" s="8" t="s">
        <v>14</v>
      </c>
      <c r="B11" s="3"/>
      <c r="C11" s="3"/>
      <c r="D11" s="16"/>
      <c r="E11" s="16"/>
      <c r="F11" s="19"/>
    </row>
    <row r="12" spans="1:8" x14ac:dyDescent="0.3">
      <c r="A12" s="10" t="s">
        <v>23</v>
      </c>
      <c r="D12" s="81">
        <f>+E12+F12</f>
        <v>0</v>
      </c>
      <c r="E12" s="4">
        <f>PRODUCTION!E41</f>
        <v>0</v>
      </c>
      <c r="F12" s="20">
        <f>PRODUCTION!F41</f>
        <v>0</v>
      </c>
    </row>
    <row r="13" spans="1:8" x14ac:dyDescent="0.3">
      <c r="A13" s="10" t="s">
        <v>22</v>
      </c>
      <c r="D13" s="32">
        <f>+E13+F13</f>
        <v>0</v>
      </c>
      <c r="E13" s="26">
        <f>PRODUCTION!E87</f>
        <v>0</v>
      </c>
      <c r="F13" s="29">
        <f>PRODUCTION!F87</f>
        <v>0</v>
      </c>
    </row>
    <row r="14" spans="1:8" s="2" customFormat="1" x14ac:dyDescent="0.3">
      <c r="A14" s="11" t="s">
        <v>118</v>
      </c>
      <c r="D14" s="14">
        <f>D12+D13</f>
        <v>0</v>
      </c>
      <c r="E14" s="14">
        <f>E12+E13</f>
        <v>0</v>
      </c>
      <c r="F14" s="21">
        <f>F12+F13</f>
        <v>0</v>
      </c>
    </row>
    <row r="15" spans="1:8" s="2" customFormat="1" x14ac:dyDescent="0.3">
      <c r="A15" s="11"/>
      <c r="D15" s="12"/>
      <c r="E15" s="12"/>
      <c r="F15" s="28"/>
    </row>
    <row r="16" spans="1:8" s="2" customFormat="1" x14ac:dyDescent="0.3">
      <c r="A16" s="9"/>
      <c r="B16" s="6"/>
      <c r="C16" s="6"/>
      <c r="D16" s="15"/>
      <c r="E16" s="15"/>
      <c r="F16" s="17"/>
    </row>
    <row r="17" spans="1:6" s="2" customFormat="1" x14ac:dyDescent="0.3">
      <c r="A17" s="8" t="s">
        <v>129</v>
      </c>
      <c r="B17" s="3"/>
      <c r="C17" s="3"/>
      <c r="D17" s="16"/>
      <c r="E17" s="16"/>
      <c r="F17" s="19"/>
    </row>
    <row r="18" spans="1:6" s="2" customFormat="1" x14ac:dyDescent="0.3">
      <c r="A18" s="10" t="s">
        <v>23</v>
      </c>
      <c r="B18" s="1"/>
      <c r="C18" s="1"/>
      <c r="D18" s="81">
        <f>+E18+F18</f>
        <v>0</v>
      </c>
      <c r="E18" s="4">
        <f>'POST-PRODUCTION'!E35</f>
        <v>0</v>
      </c>
      <c r="F18" s="20">
        <f>'POST-PRODUCTION'!F35</f>
        <v>0</v>
      </c>
    </row>
    <row r="19" spans="1:6" s="2" customFormat="1" x14ac:dyDescent="0.3">
      <c r="A19" s="10" t="s">
        <v>22</v>
      </c>
      <c r="B19" s="1"/>
      <c r="C19" s="1"/>
      <c r="D19" s="32">
        <f>+E19+F19</f>
        <v>0</v>
      </c>
      <c r="E19" s="26">
        <f>'POST-PRODUCTION'!E67</f>
        <v>0</v>
      </c>
      <c r="F19" s="29">
        <f>'POST-PRODUCTION'!F67</f>
        <v>0</v>
      </c>
    </row>
    <row r="20" spans="1:6" s="2" customFormat="1" x14ac:dyDescent="0.3">
      <c r="A20" s="11" t="s">
        <v>130</v>
      </c>
      <c r="D20" s="14">
        <f>D18+D19</f>
        <v>0</v>
      </c>
      <c r="E20" s="14">
        <f>E18+E19</f>
        <v>0</v>
      </c>
      <c r="F20" s="21">
        <f>F18+F19</f>
        <v>0</v>
      </c>
    </row>
    <row r="21" spans="1:6" s="2" customFormat="1" x14ac:dyDescent="0.3">
      <c r="A21" s="11"/>
      <c r="D21" s="12"/>
      <c r="E21" s="12"/>
      <c r="F21" s="28"/>
    </row>
    <row r="22" spans="1:6" s="2" customFormat="1" x14ac:dyDescent="0.3">
      <c r="A22" s="70"/>
      <c r="B22" s="65"/>
      <c r="C22" s="65"/>
      <c r="D22" s="79"/>
      <c r="E22" s="79"/>
      <c r="F22" s="80"/>
    </row>
    <row r="23" spans="1:6" s="2" customFormat="1" x14ac:dyDescent="0.3">
      <c r="A23" s="8" t="s">
        <v>45</v>
      </c>
      <c r="B23" s="3"/>
      <c r="C23" s="3"/>
      <c r="D23" s="16"/>
      <c r="E23" s="16"/>
      <c r="F23" s="19"/>
    </row>
    <row r="24" spans="1:6" s="2" customFormat="1" x14ac:dyDescent="0.3">
      <c r="A24" s="10" t="s">
        <v>23</v>
      </c>
      <c r="B24" s="1"/>
      <c r="C24" s="1"/>
      <c r="D24" s="81">
        <f>+E24+F24</f>
        <v>0</v>
      </c>
      <c r="E24" s="4">
        <f>ADMINISTRATION!E22</f>
        <v>0</v>
      </c>
      <c r="F24" s="20">
        <f>ADMINISTRATION!F22</f>
        <v>0</v>
      </c>
    </row>
    <row r="25" spans="1:6" s="2" customFormat="1" x14ac:dyDescent="0.3">
      <c r="A25" s="10" t="s">
        <v>22</v>
      </c>
      <c r="B25" s="1"/>
      <c r="C25" s="1"/>
      <c r="D25" s="32">
        <f>+E25+F25</f>
        <v>0</v>
      </c>
      <c r="E25" s="26">
        <f>ADMINISTRATION!E41</f>
        <v>0</v>
      </c>
      <c r="F25" s="29">
        <f>ADMINISTRATION!F41</f>
        <v>0</v>
      </c>
    </row>
    <row r="26" spans="1:6" s="2" customFormat="1" x14ac:dyDescent="0.3">
      <c r="A26" s="11" t="s">
        <v>119</v>
      </c>
      <c r="D26" s="32">
        <f>+E26+F26</f>
        <v>0</v>
      </c>
      <c r="E26" s="14">
        <f>E24+E25</f>
        <v>0</v>
      </c>
      <c r="F26" s="21">
        <f>F24+F25</f>
        <v>0</v>
      </c>
    </row>
    <row r="27" spans="1:6" s="2" customFormat="1" x14ac:dyDescent="0.3">
      <c r="A27" s="11" t="s">
        <v>131</v>
      </c>
      <c r="D27" s="14">
        <f>D8+D14+D20+D26</f>
        <v>0</v>
      </c>
      <c r="E27" s="66"/>
      <c r="F27" s="67"/>
    </row>
    <row r="28" spans="1:6" s="2" customFormat="1" x14ac:dyDescent="0.3">
      <c r="A28" s="11" t="s">
        <v>132</v>
      </c>
      <c r="D28" s="14">
        <f>IF((D27/1000)*4&lt;=100,100,IF((D27/1000)*4&gt;=575,575,(D27/1000)*4))</f>
        <v>100</v>
      </c>
      <c r="E28" s="68"/>
      <c r="F28" s="69"/>
    </row>
    <row r="29" spans="1:6" s="2" customFormat="1" x14ac:dyDescent="0.3">
      <c r="A29" s="11" t="s">
        <v>120</v>
      </c>
      <c r="D29" s="14">
        <f>+D27+D28</f>
        <v>100</v>
      </c>
      <c r="E29" s="14">
        <f>E8+E14+E20+E26</f>
        <v>0</v>
      </c>
      <c r="F29" s="21">
        <f>F8+F14+F20+F26</f>
        <v>0</v>
      </c>
    </row>
    <row r="30" spans="1:6" ht="15" thickBot="1" x14ac:dyDescent="0.35">
      <c r="A30" s="74"/>
      <c r="B30" s="75"/>
      <c r="C30" s="76"/>
      <c r="D30" s="77"/>
      <c r="E30" s="77"/>
      <c r="F30" s="78"/>
    </row>
    <row r="31" spans="1:6" x14ac:dyDescent="0.3">
      <c r="A31" s="1" t="s">
        <v>133</v>
      </c>
      <c r="D31" s="5"/>
      <c r="E31" s="5"/>
      <c r="F31" s="5"/>
    </row>
    <row r="32" spans="1:6" x14ac:dyDescent="0.3">
      <c r="D32" s="5"/>
      <c r="E32" s="5"/>
      <c r="F32" s="5"/>
    </row>
  </sheetData>
  <sheetProtection password="C55E" sheet="1" formatCells="0" formatColumns="0" formatRows="0"/>
  <phoneticPr fontId="0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I44"/>
  <sheetViews>
    <sheetView showGridLines="0" tabSelected="1" workbookViewId="0">
      <selection activeCell="D3" sqref="D3"/>
    </sheetView>
  </sheetViews>
  <sheetFormatPr baseColWidth="10" defaultColWidth="10.88671875" defaultRowHeight="13.2" x14ac:dyDescent="0.25"/>
  <cols>
    <col min="3" max="3" width="44.88671875" customWidth="1"/>
    <col min="4" max="4" width="16.6640625" customWidth="1"/>
    <col min="5" max="5" width="22.33203125" style="150" customWidth="1"/>
  </cols>
  <sheetData>
    <row r="1" spans="1:5" ht="14.4" x14ac:dyDescent="0.3">
      <c r="A1" s="85" t="s">
        <v>17</v>
      </c>
      <c r="B1" s="86"/>
      <c r="C1" s="86"/>
      <c r="D1" s="87"/>
      <c r="E1" s="88"/>
    </row>
    <row r="2" spans="1:5" ht="14.4" x14ac:dyDescent="0.3">
      <c r="A2" s="8" t="s">
        <v>100</v>
      </c>
      <c r="B2" s="3"/>
      <c r="C2" s="3"/>
      <c r="D2" s="89"/>
      <c r="E2" s="90"/>
    </row>
    <row r="3" spans="1:5" ht="14.4" x14ac:dyDescent="0.3">
      <c r="A3" s="91" t="s">
        <v>179</v>
      </c>
      <c r="B3" s="3"/>
      <c r="C3" s="3"/>
      <c r="D3" s="84"/>
      <c r="E3" s="90"/>
    </row>
    <row r="4" spans="1:5" ht="14.4" x14ac:dyDescent="0.3">
      <c r="A4" s="8"/>
      <c r="B4" s="3"/>
      <c r="C4" s="3"/>
      <c r="D4" s="92" t="s">
        <v>180</v>
      </c>
      <c r="E4" s="90"/>
    </row>
    <row r="5" spans="1:5" ht="14.4" x14ac:dyDescent="0.3">
      <c r="A5" s="93" t="s">
        <v>59</v>
      </c>
      <c r="B5" s="94"/>
      <c r="C5" s="94"/>
      <c r="D5" s="95" t="str">
        <f>IF(D12&gt;0.75,"ADMISSIBLE","INADMISSIBLE")</f>
        <v>ADMISSIBLE</v>
      </c>
      <c r="E5" s="96"/>
    </row>
    <row r="6" spans="1:5" ht="14.4" x14ac:dyDescent="0.3">
      <c r="A6" s="10" t="s">
        <v>118</v>
      </c>
      <c r="B6" s="1"/>
      <c r="C6" s="1"/>
      <c r="D6" s="97">
        <f>'SOMMAIRE CRÉDIT D''IMPÔT'!D29</f>
        <v>100</v>
      </c>
      <c r="E6" s="98"/>
    </row>
    <row r="7" spans="1:5" ht="15" thickBot="1" x14ac:dyDescent="0.35">
      <c r="A7" s="99" t="s">
        <v>52</v>
      </c>
      <c r="B7" s="76"/>
      <c r="C7" s="76"/>
      <c r="D7" s="100">
        <f>'SOMMAIRE CRÉDIT D''IMPÔT'!E29+'SOMMAIRE CRÉDIT D''IMPÔT'!D28</f>
        <v>100</v>
      </c>
      <c r="E7" s="101"/>
    </row>
    <row r="8" spans="1:5" s="1" customFormat="1" ht="14.4" x14ac:dyDescent="0.3">
      <c r="A8" s="10"/>
      <c r="D8" s="102"/>
      <c r="E8" s="103"/>
    </row>
    <row r="9" spans="1:5" s="1" customFormat="1" ht="14.4" x14ac:dyDescent="0.3">
      <c r="A9" s="10" t="s">
        <v>134</v>
      </c>
      <c r="D9" s="104">
        <f>+'CACHETS DES PERSONNES CLÉS'!B13</f>
        <v>0</v>
      </c>
      <c r="E9" s="105"/>
    </row>
    <row r="10" spans="1:5" s="1" customFormat="1" ht="14.4" x14ac:dyDescent="0.3">
      <c r="A10" s="10" t="s">
        <v>135</v>
      </c>
      <c r="D10" s="104">
        <f>+D6-D9</f>
        <v>100</v>
      </c>
      <c r="E10" s="105"/>
    </row>
    <row r="11" spans="1:5" s="1" customFormat="1" ht="14.4" x14ac:dyDescent="0.3">
      <c r="A11" s="10" t="s">
        <v>55</v>
      </c>
      <c r="D11" s="104">
        <f>+D7-'CACHETS DES PERSONNES CLÉS'!C13</f>
        <v>100</v>
      </c>
      <c r="E11" s="105"/>
    </row>
    <row r="12" spans="1:5" s="1" customFormat="1" ht="14.4" x14ac:dyDescent="0.3">
      <c r="A12" s="10" t="s">
        <v>122</v>
      </c>
      <c r="D12" s="106">
        <f>+D11/D10</f>
        <v>1</v>
      </c>
      <c r="E12" s="107"/>
    </row>
    <row r="13" spans="1:5" ht="15" thickBot="1" x14ac:dyDescent="0.35">
      <c r="A13" s="10"/>
      <c r="B13" s="1"/>
      <c r="C13" s="1"/>
      <c r="D13" s="108"/>
      <c r="E13" s="109"/>
    </row>
    <row r="14" spans="1:5" ht="14.4" x14ac:dyDescent="0.3">
      <c r="A14" s="110" t="s">
        <v>123</v>
      </c>
      <c r="B14" s="111"/>
      <c r="C14" s="111"/>
      <c r="D14" s="87"/>
      <c r="E14" s="88"/>
    </row>
    <row r="15" spans="1:5" ht="14.4" x14ac:dyDescent="0.3">
      <c r="A15" s="112"/>
      <c r="B15" s="1"/>
      <c r="C15" s="1"/>
      <c r="D15" s="113"/>
      <c r="E15" s="114"/>
    </row>
    <row r="16" spans="1:5" ht="14.4" x14ac:dyDescent="0.3">
      <c r="A16" s="11" t="s">
        <v>124</v>
      </c>
      <c r="B16" s="1"/>
      <c r="C16" s="1"/>
      <c r="D16" s="115">
        <f>D6</f>
        <v>100</v>
      </c>
      <c r="E16" s="116"/>
    </row>
    <row r="17" spans="1:9" ht="14.4" x14ac:dyDescent="0.3">
      <c r="A17" s="112" t="s">
        <v>125</v>
      </c>
      <c r="B17" s="1"/>
      <c r="C17" s="1"/>
      <c r="D17" s="113"/>
      <c r="E17" s="114"/>
    </row>
    <row r="18" spans="1:9" ht="14.4" x14ac:dyDescent="0.3">
      <c r="A18" s="10" t="s">
        <v>53</v>
      </c>
      <c r="B18" s="1"/>
      <c r="C18" s="117"/>
      <c r="D18" s="37"/>
      <c r="E18" s="119"/>
    </row>
    <row r="19" spans="1:9" ht="14.4" x14ac:dyDescent="0.3">
      <c r="A19" s="10" t="s">
        <v>89</v>
      </c>
      <c r="B19" s="1"/>
      <c r="C19" s="117"/>
      <c r="D19" s="37"/>
      <c r="E19" s="119"/>
    </row>
    <row r="20" spans="1:9" ht="14.4" x14ac:dyDescent="0.3">
      <c r="A20" s="10" t="s">
        <v>54</v>
      </c>
      <c r="B20" s="1"/>
      <c r="C20" s="117"/>
      <c r="D20" s="37"/>
      <c r="E20" s="119"/>
    </row>
    <row r="21" spans="1:9" ht="14.4" x14ac:dyDescent="0.3">
      <c r="A21" s="10"/>
      <c r="B21" s="1"/>
      <c r="C21" s="1"/>
      <c r="D21" s="118"/>
      <c r="E21" s="119"/>
    </row>
    <row r="22" spans="1:9" ht="14.4" x14ac:dyDescent="0.3">
      <c r="A22" s="10" t="s">
        <v>136</v>
      </c>
      <c r="B22" s="1"/>
      <c r="C22" s="1"/>
      <c r="D22" s="120">
        <f>+D16-D18-D19-D20</f>
        <v>100</v>
      </c>
      <c r="E22" s="121" t="s">
        <v>201</v>
      </c>
    </row>
    <row r="23" spans="1:9" ht="14.4" x14ac:dyDescent="0.3">
      <c r="A23" s="10" t="s">
        <v>181</v>
      </c>
      <c r="B23" s="1"/>
      <c r="C23" s="117"/>
      <c r="D23" s="122">
        <v>0.5</v>
      </c>
      <c r="E23" s="121" t="s">
        <v>182</v>
      </c>
    </row>
    <row r="24" spans="1:9" ht="14.4" x14ac:dyDescent="0.3">
      <c r="A24" s="10" t="s">
        <v>183</v>
      </c>
      <c r="B24" s="1"/>
      <c r="C24" s="1"/>
      <c r="D24" s="122">
        <v>0.65</v>
      </c>
      <c r="E24" s="121" t="s">
        <v>184</v>
      </c>
    </row>
    <row r="25" spans="1:9" ht="14.4" x14ac:dyDescent="0.3">
      <c r="A25" s="123"/>
      <c r="B25" s="124"/>
      <c r="C25" s="124"/>
      <c r="D25" s="125"/>
      <c r="E25" s="126"/>
    </row>
    <row r="26" spans="1:9" ht="14.4" x14ac:dyDescent="0.3">
      <c r="A26" s="127" t="s">
        <v>185</v>
      </c>
      <c r="B26" s="128"/>
      <c r="C26" s="129"/>
      <c r="D26" s="130">
        <f>IF(D3&lt;43901,D22*D23,0)</f>
        <v>50</v>
      </c>
      <c r="E26" s="131" t="s">
        <v>186</v>
      </c>
      <c r="F26" s="132"/>
      <c r="H26" s="133"/>
      <c r="I26" s="133"/>
    </row>
    <row r="27" spans="1:9" ht="15" thickBot="1" x14ac:dyDescent="0.35">
      <c r="A27" s="127" t="s">
        <v>187</v>
      </c>
      <c r="B27" s="128"/>
      <c r="C27" s="129"/>
      <c r="D27" s="134">
        <f>IF(D3&gt;43900,D22*D24,0)</f>
        <v>0</v>
      </c>
      <c r="E27" s="135" t="s">
        <v>188</v>
      </c>
    </row>
    <row r="28" spans="1:9" ht="14.4" x14ac:dyDescent="0.3">
      <c r="A28" s="136"/>
      <c r="B28" s="137"/>
      <c r="C28" s="137"/>
      <c r="D28" s="138"/>
      <c r="E28" s="139"/>
    </row>
    <row r="29" spans="1:9" ht="14.4" x14ac:dyDescent="0.3">
      <c r="A29" s="11" t="s">
        <v>137</v>
      </c>
      <c r="B29" s="1"/>
      <c r="C29" s="117"/>
      <c r="D29" s="115">
        <f>+'SOMMAIRE CRÉDIT D''IMPÔT'!E7+'SOMMAIRE CRÉDIT D''IMPÔT'!E13+'SOMMAIRE CRÉDIT D''IMPÔT'!E19+'SOMMAIRE CRÉDIT D''IMPÔT'!E25</f>
        <v>0</v>
      </c>
      <c r="E29" s="116"/>
    </row>
    <row r="30" spans="1:9" ht="14.4" x14ac:dyDescent="0.3">
      <c r="A30" s="112" t="s">
        <v>125</v>
      </c>
      <c r="B30" s="1"/>
      <c r="C30" s="1"/>
      <c r="D30" s="113"/>
      <c r="E30" s="114"/>
    </row>
    <row r="31" spans="1:9" ht="14.4" x14ac:dyDescent="0.3">
      <c r="A31" s="10" t="s">
        <v>56</v>
      </c>
      <c r="B31" s="1"/>
      <c r="C31" s="117"/>
      <c r="D31" s="38"/>
      <c r="E31" s="140"/>
    </row>
    <row r="32" spans="1:9" ht="14.4" x14ac:dyDescent="0.3">
      <c r="A32" s="10" t="s">
        <v>89</v>
      </c>
      <c r="B32" s="1"/>
      <c r="C32" s="117"/>
      <c r="D32" s="38"/>
      <c r="E32" s="140"/>
    </row>
    <row r="33" spans="1:5" ht="14.4" x14ac:dyDescent="0.3">
      <c r="A33" s="10" t="s">
        <v>54</v>
      </c>
      <c r="B33" s="1"/>
      <c r="C33" s="117"/>
      <c r="D33" s="38"/>
      <c r="E33" s="140"/>
    </row>
    <row r="34" spans="1:5" ht="14.4" x14ac:dyDescent="0.3">
      <c r="A34" s="10"/>
      <c r="B34" s="1"/>
      <c r="C34" s="1"/>
      <c r="D34" s="118"/>
      <c r="E34" s="119"/>
    </row>
    <row r="35" spans="1:5" ht="14.4" x14ac:dyDescent="0.3">
      <c r="A35" s="141" t="s">
        <v>126</v>
      </c>
      <c r="B35" s="142"/>
      <c r="C35" s="143"/>
      <c r="D35" s="130">
        <f>D29-SUM(D31:D33)</f>
        <v>0</v>
      </c>
      <c r="E35" s="131" t="s">
        <v>202</v>
      </c>
    </row>
    <row r="36" spans="1:5" ht="14.4" x14ac:dyDescent="0.3">
      <c r="A36" s="127" t="s">
        <v>189</v>
      </c>
      <c r="B36" s="128"/>
      <c r="C36" s="129"/>
      <c r="D36" s="134">
        <f>MIN(D35,D26)</f>
        <v>0</v>
      </c>
      <c r="E36" s="135" t="s">
        <v>190</v>
      </c>
    </row>
    <row r="37" spans="1:5" ht="15" thickBot="1" x14ac:dyDescent="0.35">
      <c r="A37" s="127" t="s">
        <v>191</v>
      </c>
      <c r="B37" s="128"/>
      <c r="C37" s="129"/>
      <c r="D37" s="134">
        <f>MIN(D35,D27)</f>
        <v>0</v>
      </c>
      <c r="E37" s="135" t="s">
        <v>192</v>
      </c>
    </row>
    <row r="38" spans="1:5" ht="14.4" x14ac:dyDescent="0.3">
      <c r="A38" s="136"/>
      <c r="B38" s="137"/>
      <c r="C38" s="137"/>
      <c r="D38" s="138"/>
      <c r="E38" s="139"/>
    </row>
    <row r="39" spans="1:5" ht="14.4" x14ac:dyDescent="0.3">
      <c r="A39" s="8" t="s">
        <v>57</v>
      </c>
      <c r="B39" s="3"/>
      <c r="C39" s="6"/>
      <c r="D39" s="89"/>
      <c r="E39" s="90"/>
    </row>
    <row r="40" spans="1:5" ht="14.4" x14ac:dyDescent="0.3">
      <c r="A40" s="10" t="s">
        <v>193</v>
      </c>
      <c r="B40" s="1"/>
      <c r="C40" s="1"/>
      <c r="D40" s="115">
        <f>D36</f>
        <v>0</v>
      </c>
      <c r="E40" s="116" t="s">
        <v>194</v>
      </c>
    </row>
    <row r="41" spans="1:5" ht="14.4" x14ac:dyDescent="0.3">
      <c r="A41" s="10" t="s">
        <v>195</v>
      </c>
      <c r="B41" s="1"/>
      <c r="C41" s="1"/>
      <c r="D41" s="115">
        <f>D37</f>
        <v>0</v>
      </c>
      <c r="E41" s="116" t="s">
        <v>196</v>
      </c>
    </row>
    <row r="42" spans="1:5" ht="14.4" x14ac:dyDescent="0.3">
      <c r="A42" s="10" t="s">
        <v>58</v>
      </c>
      <c r="B42" s="1"/>
      <c r="C42" s="1"/>
      <c r="D42" s="144">
        <v>0.35</v>
      </c>
      <c r="E42" s="145" t="s">
        <v>203</v>
      </c>
    </row>
    <row r="43" spans="1:5" ht="14.4" x14ac:dyDescent="0.3">
      <c r="A43" s="141" t="s">
        <v>197</v>
      </c>
      <c r="B43" s="142"/>
      <c r="C43" s="143"/>
      <c r="D43" s="130">
        <f>D40*D42</f>
        <v>0</v>
      </c>
      <c r="E43" s="131" t="s">
        <v>198</v>
      </c>
    </row>
    <row r="44" spans="1:5" ht="15" thickBot="1" x14ac:dyDescent="0.35">
      <c r="A44" s="146" t="s">
        <v>199</v>
      </c>
      <c r="B44" s="147"/>
      <c r="C44" s="147"/>
      <c r="D44" s="148">
        <f>D41*D42</f>
        <v>0</v>
      </c>
      <c r="E44" s="149" t="s">
        <v>200</v>
      </c>
    </row>
  </sheetData>
  <sheetProtection password="C55E" sheet="1" formatCells="0" formatColumns="0" formatRows="0"/>
  <phoneticPr fontId="0" type="noConversion"/>
  <dataValidations count="1">
    <dataValidation type="whole" allowBlank="1" showInputMessage="1" showErrorMessage="1" sqref="D30:D41 D28 D17:D22 D25 D14:D15 D43:D44" xr:uid="{00000000-0002-0000-0100-000000000000}">
      <formula1>0</formula1>
      <formula2>5000000000000000</formula2>
    </dataValidation>
  </dataValidations>
  <printOptions horizontalCentered="1" verticalCentered="1"/>
  <pageMargins left="0.39370078740157483" right="0.39370078740157483" top="0.98425196850393704" bottom="0.98425196850393704" header="0.51181102362204722" footer="0.51181102362204722"/>
  <pageSetup scale="90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pageSetUpPr fitToPage="1"/>
  </sheetPr>
  <dimension ref="A1:F60"/>
  <sheetViews>
    <sheetView showGridLines="0" zoomScaleNormal="100" zoomScaleSheetLayoutView="75" workbookViewId="0">
      <selection activeCell="G54" sqref="G54"/>
    </sheetView>
  </sheetViews>
  <sheetFormatPr baseColWidth="10" defaultColWidth="11.44140625" defaultRowHeight="14.4" x14ac:dyDescent="0.3"/>
  <cols>
    <col min="1" max="1" width="13.33203125" style="192" customWidth="1"/>
    <col min="2" max="2" width="12.5546875" style="1" customWidth="1"/>
    <col min="3" max="3" width="18.6640625" style="1" customWidth="1"/>
    <col min="4" max="6" width="16" style="1" customWidth="1"/>
    <col min="7" max="7" width="11.33203125" style="1" customWidth="1"/>
    <col min="8" max="16384" width="11.44140625" style="1"/>
  </cols>
  <sheetData>
    <row r="1" spans="1:6" s="2" customFormat="1" x14ac:dyDescent="0.3">
      <c r="A1" s="85" t="s">
        <v>106</v>
      </c>
      <c r="B1" s="86"/>
      <c r="C1" s="86"/>
      <c r="D1" s="86"/>
      <c r="E1" s="86"/>
      <c r="F1" s="151"/>
    </row>
    <row r="2" spans="1:6" s="2" customFormat="1" x14ac:dyDescent="0.3">
      <c r="A2" s="8"/>
      <c r="B2" s="3"/>
      <c r="C2" s="3"/>
      <c r="D2" s="3"/>
      <c r="E2" s="3"/>
      <c r="F2" s="152"/>
    </row>
    <row r="3" spans="1:6" s="2" customFormat="1" x14ac:dyDescent="0.3">
      <c r="A3" s="8" t="s">
        <v>19</v>
      </c>
      <c r="B3" s="3"/>
      <c r="C3" s="3"/>
      <c r="D3" s="153" t="s">
        <v>10</v>
      </c>
      <c r="E3" s="153" t="s">
        <v>11</v>
      </c>
      <c r="F3" s="154" t="s">
        <v>12</v>
      </c>
    </row>
    <row r="4" spans="1:6" s="2" customFormat="1" ht="19.5" customHeight="1" x14ac:dyDescent="0.3">
      <c r="A4" s="93" t="s">
        <v>21</v>
      </c>
      <c r="B4" s="35"/>
      <c r="C4" s="35"/>
      <c r="D4" s="155"/>
      <c r="E4" s="155"/>
      <c r="F4" s="156"/>
    </row>
    <row r="5" spans="1:6" s="2" customFormat="1" ht="24.75" customHeight="1" x14ac:dyDescent="0.3">
      <c r="A5" s="157" t="s">
        <v>0</v>
      </c>
      <c r="B5" s="158"/>
      <c r="C5" s="158"/>
      <c r="D5" s="158"/>
      <c r="E5" s="158"/>
      <c r="F5" s="159"/>
    </row>
    <row r="6" spans="1:6" x14ac:dyDescent="0.3">
      <c r="A6" s="160"/>
      <c r="B6" s="161" t="s">
        <v>1</v>
      </c>
      <c r="C6" s="162"/>
      <c r="D6" s="163"/>
      <c r="E6" s="163"/>
      <c r="F6" s="164"/>
    </row>
    <row r="7" spans="1:6" x14ac:dyDescent="0.3">
      <c r="A7" s="160"/>
      <c r="B7" s="165" t="s">
        <v>25</v>
      </c>
      <c r="C7" s="165"/>
      <c r="D7" s="81">
        <f>+E7+F7</f>
        <v>0</v>
      </c>
      <c r="E7" s="30"/>
      <c r="F7" s="31"/>
    </row>
    <row r="8" spans="1:6" x14ac:dyDescent="0.3">
      <c r="A8" s="160"/>
      <c r="B8" s="165" t="s">
        <v>20</v>
      </c>
      <c r="C8" s="158"/>
      <c r="D8" s="81">
        <f>+E8+F8</f>
        <v>0</v>
      </c>
      <c r="E8" s="30"/>
      <c r="F8" s="31"/>
    </row>
    <row r="9" spans="1:6" x14ac:dyDescent="0.3">
      <c r="A9" s="160"/>
      <c r="B9" s="165" t="s">
        <v>138</v>
      </c>
      <c r="C9" s="165"/>
      <c r="D9" s="81">
        <f>+E9+F9</f>
        <v>0</v>
      </c>
      <c r="E9" s="30"/>
      <c r="F9" s="31"/>
    </row>
    <row r="10" spans="1:6" x14ac:dyDescent="0.3">
      <c r="A10" s="166"/>
      <c r="B10" s="165" t="s">
        <v>139</v>
      </c>
      <c r="C10" s="165"/>
      <c r="D10" s="81">
        <f>+E10+F10</f>
        <v>0</v>
      </c>
      <c r="E10" s="30"/>
      <c r="F10" s="31"/>
    </row>
    <row r="11" spans="1:6" x14ac:dyDescent="0.3">
      <c r="A11" s="166"/>
      <c r="B11" s="210" t="s">
        <v>28</v>
      </c>
      <c r="C11" s="210"/>
      <c r="D11" s="81">
        <f>+E11+F11</f>
        <v>0</v>
      </c>
      <c r="E11" s="30"/>
      <c r="F11" s="31"/>
    </row>
    <row r="12" spans="1:6" s="2" customFormat="1" x14ac:dyDescent="0.3">
      <c r="A12" s="157" t="s">
        <v>60</v>
      </c>
      <c r="B12" s="158"/>
      <c r="C12" s="158"/>
      <c r="D12" s="167">
        <f>SUM(D7:D11)</f>
        <v>0</v>
      </c>
      <c r="E12" s="167">
        <f>SUM(E7:E11)</f>
        <v>0</v>
      </c>
      <c r="F12" s="168">
        <f>SUM(F7:F11)</f>
        <v>0</v>
      </c>
    </row>
    <row r="13" spans="1:6" x14ac:dyDescent="0.3">
      <c r="A13" s="166"/>
      <c r="B13" s="165"/>
      <c r="C13" s="165"/>
      <c r="D13" s="165"/>
      <c r="E13" s="165"/>
      <c r="F13" s="169"/>
    </row>
    <row r="14" spans="1:6" x14ac:dyDescent="0.3">
      <c r="A14" s="160"/>
      <c r="B14" s="161" t="s">
        <v>5</v>
      </c>
      <c r="C14" s="162"/>
      <c r="D14" s="165"/>
      <c r="E14" s="165"/>
      <c r="F14" s="169"/>
    </row>
    <row r="15" spans="1:6" x14ac:dyDescent="0.3">
      <c r="A15" s="166"/>
      <c r="B15" s="165" t="s">
        <v>26</v>
      </c>
      <c r="C15" s="165"/>
      <c r="D15" s="81">
        <f>+E15+F15</f>
        <v>0</v>
      </c>
      <c r="E15" s="30"/>
      <c r="F15" s="31"/>
    </row>
    <row r="16" spans="1:6" x14ac:dyDescent="0.3">
      <c r="A16" s="166"/>
      <c r="B16" s="165" t="s">
        <v>27</v>
      </c>
      <c r="C16" s="165"/>
      <c r="D16" s="81">
        <f>+E16+F16</f>
        <v>0</v>
      </c>
      <c r="E16" s="30"/>
      <c r="F16" s="31"/>
    </row>
    <row r="17" spans="1:6" x14ac:dyDescent="0.3">
      <c r="A17" s="166"/>
      <c r="B17" s="210" t="s">
        <v>28</v>
      </c>
      <c r="C17" s="210"/>
      <c r="D17" s="81">
        <f>+E17+F17</f>
        <v>0</v>
      </c>
      <c r="E17" s="30"/>
      <c r="F17" s="31"/>
    </row>
    <row r="18" spans="1:6" x14ac:dyDescent="0.3">
      <c r="A18" s="166"/>
      <c r="B18" s="165"/>
      <c r="C18" s="165"/>
      <c r="D18" s="81"/>
      <c r="E18" s="81"/>
      <c r="F18" s="120"/>
    </row>
    <row r="19" spans="1:6" s="2" customFormat="1" x14ac:dyDescent="0.3">
      <c r="A19" s="157" t="s">
        <v>60</v>
      </c>
      <c r="B19" s="158"/>
      <c r="C19" s="158"/>
      <c r="D19" s="167">
        <f>SUM(D15:D18)</f>
        <v>0</v>
      </c>
      <c r="E19" s="167">
        <f>SUM(E15:E18)</f>
        <v>0</v>
      </c>
      <c r="F19" s="168">
        <f>SUM(F15:F18)</f>
        <v>0</v>
      </c>
    </row>
    <row r="20" spans="1:6" s="2" customFormat="1" x14ac:dyDescent="0.3">
      <c r="A20" s="157"/>
      <c r="B20" s="158"/>
      <c r="C20" s="158"/>
      <c r="D20" s="170"/>
      <c r="E20" s="170"/>
      <c r="F20" s="171"/>
    </row>
    <row r="21" spans="1:6" s="2" customFormat="1" x14ac:dyDescent="0.3">
      <c r="A21" s="160"/>
      <c r="B21" s="161" t="s">
        <v>24</v>
      </c>
      <c r="C21" s="161"/>
      <c r="D21" s="161"/>
      <c r="E21" s="161"/>
      <c r="F21" s="172"/>
    </row>
    <row r="22" spans="1:6" x14ac:dyDescent="0.3">
      <c r="A22" s="166"/>
      <c r="B22" s="165" t="s">
        <v>29</v>
      </c>
      <c r="C22" s="165"/>
      <c r="D22" s="81">
        <f>+E22+F22</f>
        <v>0</v>
      </c>
      <c r="E22" s="30"/>
      <c r="F22" s="31"/>
    </row>
    <row r="23" spans="1:6" x14ac:dyDescent="0.3">
      <c r="A23" s="166"/>
      <c r="B23" s="165" t="s">
        <v>30</v>
      </c>
      <c r="C23" s="165"/>
      <c r="D23" s="81">
        <f>+E23+F23</f>
        <v>0</v>
      </c>
      <c r="E23" s="30"/>
      <c r="F23" s="31"/>
    </row>
    <row r="24" spans="1:6" x14ac:dyDescent="0.3">
      <c r="A24" s="166"/>
      <c r="B24" s="165" t="s">
        <v>111</v>
      </c>
      <c r="C24" s="165"/>
      <c r="D24" s="81">
        <f>+E24+F24</f>
        <v>0</v>
      </c>
      <c r="E24" s="30"/>
      <c r="F24" s="31"/>
    </row>
    <row r="25" spans="1:6" x14ac:dyDescent="0.3">
      <c r="A25" s="166"/>
      <c r="B25" s="211" t="s">
        <v>28</v>
      </c>
      <c r="C25" s="210"/>
      <c r="D25" s="81">
        <f>+E25+F25</f>
        <v>0</v>
      </c>
      <c r="E25" s="30"/>
      <c r="F25" s="31"/>
    </row>
    <row r="26" spans="1:6" x14ac:dyDescent="0.3">
      <c r="A26" s="166"/>
      <c r="B26" s="165"/>
      <c r="C26" s="165"/>
      <c r="D26" s="81"/>
      <c r="E26" s="81"/>
      <c r="F26" s="120"/>
    </row>
    <row r="27" spans="1:6" s="2" customFormat="1" x14ac:dyDescent="0.3">
      <c r="A27" s="157" t="s">
        <v>60</v>
      </c>
      <c r="B27" s="158"/>
      <c r="C27" s="158"/>
      <c r="D27" s="167">
        <f>SUM(D22:D26)</f>
        <v>0</v>
      </c>
      <c r="E27" s="167">
        <f>SUM(E22:E26)</f>
        <v>0</v>
      </c>
      <c r="F27" s="168">
        <f>SUM(F22:F26)</f>
        <v>0</v>
      </c>
    </row>
    <row r="28" spans="1:6" s="2" customFormat="1" x14ac:dyDescent="0.3">
      <c r="A28" s="8" t="s">
        <v>69</v>
      </c>
      <c r="B28" s="3"/>
      <c r="C28" s="3"/>
      <c r="D28" s="173"/>
      <c r="E28" s="173"/>
      <c r="F28" s="174"/>
    </row>
    <row r="29" spans="1:6" s="2" customFormat="1" ht="15" thickBot="1" x14ac:dyDescent="0.35">
      <c r="A29" s="146" t="s">
        <v>140</v>
      </c>
      <c r="B29" s="175"/>
      <c r="C29" s="175"/>
      <c r="D29" s="176">
        <f>D12+D19+D27</f>
        <v>0</v>
      </c>
      <c r="E29" s="176">
        <f>E12+E19+E27</f>
        <v>0</v>
      </c>
      <c r="F29" s="177">
        <f>F12+F19+F27</f>
        <v>0</v>
      </c>
    </row>
    <row r="30" spans="1:6" s="183" customFormat="1" ht="19.5" customHeight="1" x14ac:dyDescent="0.3">
      <c r="A30" s="178" t="s">
        <v>18</v>
      </c>
      <c r="B30" s="179"/>
      <c r="C30" s="180"/>
      <c r="D30" s="181" t="s">
        <v>10</v>
      </c>
      <c r="E30" s="181" t="s">
        <v>11</v>
      </c>
      <c r="F30" s="182" t="s">
        <v>12</v>
      </c>
    </row>
    <row r="31" spans="1:6" ht="24.75" customHeight="1" x14ac:dyDescent="0.3">
      <c r="A31" s="11" t="s">
        <v>2</v>
      </c>
      <c r="F31" s="113"/>
    </row>
    <row r="32" spans="1:6" x14ac:dyDescent="0.3">
      <c r="A32" s="160"/>
      <c r="B32" s="184" t="s">
        <v>4</v>
      </c>
      <c r="C32" s="124"/>
      <c r="D32" s="124"/>
      <c r="E32" s="124"/>
      <c r="F32" s="185"/>
    </row>
    <row r="33" spans="1:6" x14ac:dyDescent="0.3">
      <c r="A33" s="10"/>
      <c r="B33" s="1" t="s">
        <v>61</v>
      </c>
      <c r="D33" s="81">
        <f>+E33+F33</f>
        <v>0</v>
      </c>
      <c r="E33" s="30"/>
      <c r="F33" s="31"/>
    </row>
    <row r="34" spans="1:6" x14ac:dyDescent="0.3">
      <c r="A34" s="10"/>
      <c r="B34" s="1" t="s">
        <v>62</v>
      </c>
      <c r="D34" s="81">
        <f>+E34+F34</f>
        <v>0</v>
      </c>
      <c r="E34" s="30"/>
      <c r="F34" s="31"/>
    </row>
    <row r="35" spans="1:6" x14ac:dyDescent="0.3">
      <c r="A35" s="10"/>
      <c r="B35" s="1" t="s">
        <v>63</v>
      </c>
      <c r="D35" s="81">
        <f>+E35+F35</f>
        <v>0</v>
      </c>
      <c r="E35" s="30"/>
      <c r="F35" s="31"/>
    </row>
    <row r="36" spans="1:6" x14ac:dyDescent="0.3">
      <c r="A36" s="10"/>
      <c r="B36" s="211" t="s">
        <v>28</v>
      </c>
      <c r="C36" s="211"/>
      <c r="D36" s="81">
        <f>+E36+F36</f>
        <v>0</v>
      </c>
      <c r="E36" s="30"/>
      <c r="F36" s="31"/>
    </row>
    <row r="37" spans="1:6" x14ac:dyDescent="0.3">
      <c r="A37" s="10"/>
      <c r="D37" s="81"/>
      <c r="E37" s="81"/>
      <c r="F37" s="120"/>
    </row>
    <row r="38" spans="1:6" s="2" customFormat="1" x14ac:dyDescent="0.3">
      <c r="A38" s="11" t="s">
        <v>60</v>
      </c>
      <c r="D38" s="167">
        <f>SUM(D33:D37)</f>
        <v>0</v>
      </c>
      <c r="E38" s="167">
        <f>SUM(E33:E37)</f>
        <v>0</v>
      </c>
      <c r="F38" s="168">
        <f>SUM(F33:F37)</f>
        <v>0</v>
      </c>
    </row>
    <row r="39" spans="1:6" s="2" customFormat="1" x14ac:dyDescent="0.3">
      <c r="A39" s="11"/>
      <c r="D39" s="186"/>
      <c r="E39" s="186"/>
      <c r="F39" s="187"/>
    </row>
    <row r="40" spans="1:6" x14ac:dyDescent="0.3">
      <c r="A40" s="160"/>
      <c r="B40" s="184" t="s">
        <v>3</v>
      </c>
      <c r="C40" s="124"/>
      <c r="D40" s="124"/>
      <c r="E40" s="124"/>
      <c r="F40" s="185"/>
    </row>
    <row r="41" spans="1:6" x14ac:dyDescent="0.3">
      <c r="A41" s="10"/>
      <c r="B41" s="1" t="s">
        <v>64</v>
      </c>
      <c r="D41" s="81">
        <f t="shared" ref="D41:D46" si="0">+E41+F41</f>
        <v>0</v>
      </c>
      <c r="E41" s="30"/>
      <c r="F41" s="31"/>
    </row>
    <row r="42" spans="1:6" x14ac:dyDescent="0.3">
      <c r="A42" s="10"/>
      <c r="B42" s="1" t="s">
        <v>65</v>
      </c>
      <c r="D42" s="81">
        <f t="shared" si="0"/>
        <v>0</v>
      </c>
      <c r="E42" s="30"/>
      <c r="F42" s="31"/>
    </row>
    <row r="43" spans="1:6" x14ac:dyDescent="0.3">
      <c r="A43" s="10"/>
      <c r="B43" s="1" t="s">
        <v>66</v>
      </c>
      <c r="D43" s="81">
        <f t="shared" si="0"/>
        <v>0</v>
      </c>
      <c r="E43" s="30"/>
      <c r="F43" s="31"/>
    </row>
    <row r="44" spans="1:6" x14ac:dyDescent="0.3">
      <c r="A44" s="10"/>
      <c r="B44" s="1" t="s">
        <v>67</v>
      </c>
      <c r="D44" s="81">
        <f t="shared" si="0"/>
        <v>0</v>
      </c>
      <c r="E44" s="30"/>
      <c r="F44" s="31"/>
    </row>
    <row r="45" spans="1:6" x14ac:dyDescent="0.3">
      <c r="A45" s="10"/>
      <c r="B45" s="1" t="s">
        <v>63</v>
      </c>
      <c r="D45" s="81">
        <f t="shared" si="0"/>
        <v>0</v>
      </c>
      <c r="E45" s="30"/>
      <c r="F45" s="31"/>
    </row>
    <row r="46" spans="1:6" x14ac:dyDescent="0.3">
      <c r="A46" s="10"/>
      <c r="B46" s="211" t="s">
        <v>28</v>
      </c>
      <c r="C46" s="211"/>
      <c r="D46" s="81">
        <f t="shared" si="0"/>
        <v>0</v>
      </c>
      <c r="E46" s="30"/>
      <c r="F46" s="31"/>
    </row>
    <row r="47" spans="1:6" x14ac:dyDescent="0.3">
      <c r="A47" s="11" t="s">
        <v>60</v>
      </c>
      <c r="B47" s="2"/>
      <c r="C47" s="2"/>
      <c r="D47" s="167">
        <f>SUM(D41:D46)</f>
        <v>0</v>
      </c>
      <c r="E47" s="167">
        <f>SUM(E41:E46)</f>
        <v>0</v>
      </c>
      <c r="F47" s="168">
        <f>SUM(F41:F46)</f>
        <v>0</v>
      </c>
    </row>
    <row r="48" spans="1:6" x14ac:dyDescent="0.3">
      <c r="A48" s="10"/>
      <c r="D48" s="163"/>
      <c r="E48" s="163"/>
      <c r="F48" s="164"/>
    </row>
    <row r="49" spans="1:6" x14ac:dyDescent="0.3">
      <c r="A49" s="10"/>
      <c r="B49" s="184" t="s">
        <v>107</v>
      </c>
      <c r="C49" s="124"/>
      <c r="D49" s="124"/>
      <c r="E49" s="124"/>
      <c r="F49" s="185"/>
    </row>
    <row r="50" spans="1:6" x14ac:dyDescent="0.3">
      <c r="A50" s="10"/>
      <c r="B50" s="1" t="s">
        <v>141</v>
      </c>
      <c r="D50" s="81">
        <f t="shared" ref="D50:D55" si="1">+E50+F50</f>
        <v>0</v>
      </c>
      <c r="E50" s="30"/>
      <c r="F50" s="31"/>
    </row>
    <row r="51" spans="1:6" x14ac:dyDescent="0.3">
      <c r="A51" s="10"/>
      <c r="B51" s="1" t="s">
        <v>142</v>
      </c>
      <c r="D51" s="81">
        <f t="shared" si="1"/>
        <v>0</v>
      </c>
      <c r="E51" s="30"/>
      <c r="F51" s="31"/>
    </row>
    <row r="52" spans="1:6" x14ac:dyDescent="0.3">
      <c r="A52" s="10"/>
      <c r="B52" s="1" t="s">
        <v>143</v>
      </c>
      <c r="D52" s="81">
        <f t="shared" si="1"/>
        <v>0</v>
      </c>
      <c r="E52" s="30"/>
      <c r="F52" s="31"/>
    </row>
    <row r="53" spans="1:6" x14ac:dyDescent="0.3">
      <c r="A53" s="10"/>
      <c r="B53" s="211" t="s">
        <v>28</v>
      </c>
      <c r="C53" s="211"/>
      <c r="D53" s="81">
        <f t="shared" si="1"/>
        <v>0</v>
      </c>
      <c r="E53" s="30"/>
      <c r="F53" s="31"/>
    </row>
    <row r="54" spans="1:6" x14ac:dyDescent="0.3">
      <c r="A54" s="10"/>
      <c r="B54" s="211" t="s">
        <v>28</v>
      </c>
      <c r="C54" s="211"/>
      <c r="D54" s="81">
        <f t="shared" si="1"/>
        <v>0</v>
      </c>
      <c r="E54" s="30"/>
      <c r="F54" s="31"/>
    </row>
    <row r="55" spans="1:6" x14ac:dyDescent="0.3">
      <c r="A55" s="10"/>
      <c r="B55" s="211" t="s">
        <v>28</v>
      </c>
      <c r="C55" s="211"/>
      <c r="D55" s="81">
        <f t="shared" si="1"/>
        <v>0</v>
      </c>
      <c r="E55" s="48"/>
      <c r="F55" s="49"/>
    </row>
    <row r="56" spans="1:6" x14ac:dyDescent="0.3">
      <c r="A56" s="10"/>
      <c r="D56" s="81"/>
      <c r="E56" s="81"/>
      <c r="F56" s="120"/>
    </row>
    <row r="57" spans="1:6" s="2" customFormat="1" x14ac:dyDescent="0.3">
      <c r="A57" s="11" t="s">
        <v>60</v>
      </c>
      <c r="D57" s="167">
        <f>SUM(D50:D56)</f>
        <v>0</v>
      </c>
      <c r="E57" s="167">
        <f>SUM(E50:E56)</f>
        <v>0</v>
      </c>
      <c r="F57" s="168">
        <f>SUM(F50:F56)</f>
        <v>0</v>
      </c>
    </row>
    <row r="58" spans="1:6" s="2" customFormat="1" x14ac:dyDescent="0.3">
      <c r="A58" s="8" t="s">
        <v>116</v>
      </c>
      <c r="B58" s="65"/>
      <c r="C58" s="65"/>
      <c r="D58" s="188">
        <f>+D38+D47+D57</f>
        <v>0</v>
      </c>
      <c r="E58" s="188">
        <f>+E38+E47+E57</f>
        <v>0</v>
      </c>
      <c r="F58" s="189">
        <f>+F38+F47+F57</f>
        <v>0</v>
      </c>
    </row>
    <row r="59" spans="1:6" s="2" customFormat="1" ht="15" thickBot="1" x14ac:dyDescent="0.35">
      <c r="A59" s="146" t="s">
        <v>68</v>
      </c>
      <c r="B59" s="175"/>
      <c r="C59" s="175"/>
      <c r="D59" s="190">
        <f>D29+D58</f>
        <v>0</v>
      </c>
      <c r="E59" s="190">
        <f>E29+E58</f>
        <v>0</v>
      </c>
      <c r="F59" s="191">
        <f>F29+F58</f>
        <v>0</v>
      </c>
    </row>
    <row r="60" spans="1:6" x14ac:dyDescent="0.3">
      <c r="A60" s="192" t="s">
        <v>13</v>
      </c>
    </row>
  </sheetData>
  <sheetProtection algorithmName="SHA-512" hashValue="0Z/NkXbTdU8LDaMk69UUisWaIMjkiLVHH9OCZTlwzfO1rsRwzscwWl62zRUACbeihGqAoeRrj1KnkcbkYXathA==" saltValue="6iBp0blCitbvrj4d71/nsg==" spinCount="100000" sheet="1" formatCells="0" formatColumns="0" formatRows="0" insertRows="0"/>
  <phoneticPr fontId="0" type="noConversion"/>
  <dataValidations count="5">
    <dataValidation type="whole" allowBlank="1" showInputMessage="1" showErrorMessage="1" sqref="E7:F8 D7:D11 D15:D17 D22:D25 D33:D36 D50:D55 D41:D46" xr:uid="{00000000-0002-0000-0200-000000000000}">
      <formula1>0</formula1>
      <formula2>500000000000</formula2>
    </dataValidation>
    <dataValidation type="whole" allowBlank="1" showInputMessage="1" showErrorMessage="1" sqref="E10:F11" xr:uid="{00000000-0002-0000-0200-000001000000}">
      <formula1>0</formula1>
      <formula2>5000000000000</formula2>
    </dataValidation>
    <dataValidation type="whole" allowBlank="1" showInputMessage="1" showErrorMessage="1" sqref="E15:F18 D18" xr:uid="{00000000-0002-0000-0200-000002000000}">
      <formula1>0</formula1>
      <formula2>50000000000000</formula2>
    </dataValidation>
    <dataValidation type="whole" allowBlank="1" showInputMessage="1" showErrorMessage="1" sqref="D37 E33:F37 D56 E50:F56 E41:F46 D48:F48" xr:uid="{00000000-0002-0000-0200-000003000000}">
      <formula1>0</formula1>
      <formula2>5000000000000000</formula2>
    </dataValidation>
    <dataValidation type="whole" allowBlank="1" showInputMessage="1" showErrorMessage="1" sqref="E22:F25 D26:F26" xr:uid="{00000000-0002-0000-0200-000004000000}">
      <formula1>0</formula1>
      <formula2>500000000000000</formula2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scale="78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G88"/>
  <sheetViews>
    <sheetView showGridLines="0" zoomScaleNormal="100" zoomScaleSheetLayoutView="100" workbookViewId="0">
      <selection activeCell="H78" sqref="H78"/>
    </sheetView>
  </sheetViews>
  <sheetFormatPr baseColWidth="10" defaultColWidth="11.44140625" defaultRowHeight="14.4" x14ac:dyDescent="0.3"/>
  <cols>
    <col min="1" max="2" width="11.44140625" style="1"/>
    <col min="3" max="3" width="21.5546875" style="1" customWidth="1"/>
    <col min="4" max="4" width="16" style="1" bestFit="1" customWidth="1"/>
    <col min="5" max="6" width="16" style="1" customWidth="1"/>
    <col min="7" max="16384" width="11.44140625" style="1"/>
  </cols>
  <sheetData>
    <row r="1" spans="1:7" x14ac:dyDescent="0.3">
      <c r="A1" s="85" t="s">
        <v>106</v>
      </c>
      <c r="B1" s="86"/>
      <c r="C1" s="86"/>
      <c r="D1" s="86"/>
      <c r="E1" s="86"/>
      <c r="F1" s="151"/>
      <c r="G1" s="2"/>
    </row>
    <row r="2" spans="1:7" x14ac:dyDescent="0.3">
      <c r="A2" s="8"/>
      <c r="B2" s="3"/>
      <c r="C2" s="3"/>
      <c r="D2" s="3"/>
      <c r="E2" s="3"/>
      <c r="F2" s="152"/>
      <c r="G2" s="2"/>
    </row>
    <row r="3" spans="1:7" x14ac:dyDescent="0.3">
      <c r="A3" s="8" t="s">
        <v>14</v>
      </c>
      <c r="B3" s="6"/>
      <c r="C3" s="6"/>
      <c r="D3" s="153"/>
      <c r="E3" s="153"/>
      <c r="F3" s="154"/>
    </row>
    <row r="4" spans="1:7" s="2" customFormat="1" ht="19.5" customHeight="1" x14ac:dyDescent="0.3">
      <c r="A4" s="93" t="s">
        <v>21</v>
      </c>
      <c r="B4" s="35"/>
      <c r="C4" s="35"/>
      <c r="D4" s="155" t="s">
        <v>10</v>
      </c>
      <c r="E4" s="155" t="s">
        <v>11</v>
      </c>
      <c r="F4" s="156" t="s">
        <v>12</v>
      </c>
    </row>
    <row r="5" spans="1:7" ht="22.95" customHeight="1" x14ac:dyDescent="0.3">
      <c r="A5" s="160"/>
      <c r="B5" s="193" t="s">
        <v>6</v>
      </c>
      <c r="C5" s="194"/>
      <c r="F5" s="113"/>
    </row>
    <row r="6" spans="1:7" x14ac:dyDescent="0.3">
      <c r="A6" s="10"/>
      <c r="B6" s="1" t="s">
        <v>31</v>
      </c>
      <c r="D6" s="81">
        <f>+E6+F6</f>
        <v>0</v>
      </c>
      <c r="E6" s="30"/>
      <c r="F6" s="31"/>
    </row>
    <row r="7" spans="1:7" x14ac:dyDescent="0.3">
      <c r="A7" s="10"/>
      <c r="B7" s="1" t="s">
        <v>32</v>
      </c>
      <c r="D7" s="81">
        <f>+E7+F7</f>
        <v>0</v>
      </c>
      <c r="E7" s="30"/>
      <c r="F7" s="31"/>
    </row>
    <row r="8" spans="1:7" x14ac:dyDescent="0.3">
      <c r="A8" s="10"/>
      <c r="B8" s="211" t="s">
        <v>28</v>
      </c>
      <c r="C8" s="211"/>
      <c r="D8" s="81">
        <f>+E8+F8</f>
        <v>0</v>
      </c>
      <c r="E8" s="30"/>
      <c r="F8" s="31"/>
    </row>
    <row r="9" spans="1:7" x14ac:dyDescent="0.3">
      <c r="A9" s="10"/>
      <c r="D9" s="81"/>
      <c r="E9" s="81"/>
      <c r="F9" s="120"/>
    </row>
    <row r="10" spans="1:7" s="2" customFormat="1" x14ac:dyDescent="0.3">
      <c r="A10" s="11" t="s">
        <v>60</v>
      </c>
      <c r="D10" s="167">
        <f>SUM(D6:D9)</f>
        <v>0</v>
      </c>
      <c r="E10" s="167">
        <f>SUM(E6:E9)</f>
        <v>0</v>
      </c>
      <c r="F10" s="168">
        <f>SUM(F6:F9)</f>
        <v>0</v>
      </c>
    </row>
    <row r="11" spans="1:7" s="2" customFormat="1" x14ac:dyDescent="0.3">
      <c r="A11" s="160"/>
      <c r="B11" s="184" t="s">
        <v>7</v>
      </c>
      <c r="C11" s="184"/>
      <c r="D11" s="184"/>
      <c r="E11" s="184"/>
      <c r="F11" s="195"/>
    </row>
    <row r="12" spans="1:7" x14ac:dyDescent="0.3">
      <c r="A12" s="10"/>
      <c r="B12" s="1" t="s">
        <v>30</v>
      </c>
      <c r="D12" s="81">
        <f>+E12+F12</f>
        <v>0</v>
      </c>
      <c r="E12" s="30"/>
      <c r="F12" s="31"/>
    </row>
    <row r="13" spans="1:7" x14ac:dyDescent="0.3">
      <c r="A13" s="10"/>
      <c r="B13" s="1" t="s">
        <v>29</v>
      </c>
      <c r="D13" s="81">
        <f>+E13+F13</f>
        <v>0</v>
      </c>
      <c r="E13" s="30"/>
      <c r="F13" s="31"/>
    </row>
    <row r="14" spans="1:7" x14ac:dyDescent="0.3">
      <c r="A14" s="10"/>
      <c r="B14" s="1" t="s">
        <v>33</v>
      </c>
      <c r="D14" s="81">
        <f>+E14+F14</f>
        <v>0</v>
      </c>
      <c r="E14" s="30"/>
      <c r="F14" s="31"/>
    </row>
    <row r="15" spans="1:7" x14ac:dyDescent="0.3">
      <c r="A15" s="10"/>
      <c r="B15" s="1" t="s">
        <v>34</v>
      </c>
      <c r="D15" s="81">
        <f>+E15+F15</f>
        <v>0</v>
      </c>
      <c r="E15" s="30"/>
      <c r="F15" s="31"/>
    </row>
    <row r="16" spans="1:7" x14ac:dyDescent="0.3">
      <c r="A16" s="10"/>
      <c r="B16" s="211" t="s">
        <v>28</v>
      </c>
      <c r="C16" s="211"/>
      <c r="D16" s="81">
        <f>+E16+F16</f>
        <v>0</v>
      </c>
      <c r="E16" s="30"/>
      <c r="F16" s="31"/>
    </row>
    <row r="17" spans="1:6" x14ac:dyDescent="0.3">
      <c r="A17" s="10"/>
      <c r="D17" s="81"/>
      <c r="E17" s="81"/>
      <c r="F17" s="120"/>
    </row>
    <row r="18" spans="1:6" s="2" customFormat="1" x14ac:dyDescent="0.3">
      <c r="A18" s="11" t="s">
        <v>60</v>
      </c>
      <c r="D18" s="167">
        <f>SUM(D12:D17)</f>
        <v>0</v>
      </c>
      <c r="E18" s="167">
        <f>SUM(E12:E17)</f>
        <v>0</v>
      </c>
      <c r="F18" s="168">
        <f>SUM(F12:F17)</f>
        <v>0</v>
      </c>
    </row>
    <row r="19" spans="1:6" x14ac:dyDescent="0.3">
      <c r="A19" s="160"/>
      <c r="B19" s="184" t="s">
        <v>108</v>
      </c>
      <c r="C19" s="124"/>
      <c r="D19" s="124"/>
      <c r="E19" s="124"/>
      <c r="F19" s="185"/>
    </row>
    <row r="20" spans="1:6" x14ac:dyDescent="0.3">
      <c r="A20" s="160"/>
      <c r="B20" s="2"/>
      <c r="D20" s="124"/>
      <c r="E20" s="124"/>
      <c r="F20" s="185"/>
    </row>
    <row r="21" spans="1:6" x14ac:dyDescent="0.3">
      <c r="A21" s="160"/>
      <c r="B21" s="1" t="s">
        <v>144</v>
      </c>
      <c r="D21" s="81">
        <f t="shared" ref="D21:D26" si="0">+E21+F21</f>
        <v>0</v>
      </c>
      <c r="E21" s="202"/>
      <c r="F21" s="38"/>
    </row>
    <row r="22" spans="1:6" x14ac:dyDescent="0.3">
      <c r="A22" s="10"/>
      <c r="B22" s="1" t="s">
        <v>109</v>
      </c>
      <c r="D22" s="81">
        <f t="shared" si="0"/>
        <v>0</v>
      </c>
      <c r="E22" s="30"/>
      <c r="F22" s="31"/>
    </row>
    <row r="23" spans="1:6" x14ac:dyDescent="0.3">
      <c r="A23" s="10"/>
      <c r="B23" s="1" t="s">
        <v>110</v>
      </c>
      <c r="D23" s="81">
        <f t="shared" si="0"/>
        <v>0</v>
      </c>
      <c r="E23" s="30"/>
      <c r="F23" s="31"/>
    </row>
    <row r="24" spans="1:6" x14ac:dyDescent="0.3">
      <c r="A24" s="10"/>
      <c r="B24" s="1" t="s">
        <v>35</v>
      </c>
      <c r="D24" s="81">
        <f t="shared" si="0"/>
        <v>0</v>
      </c>
      <c r="E24" s="30"/>
      <c r="F24" s="31"/>
    </row>
    <row r="25" spans="1:6" x14ac:dyDescent="0.3">
      <c r="A25" s="10"/>
      <c r="B25" s="1" t="s">
        <v>70</v>
      </c>
      <c r="D25" s="81">
        <f t="shared" si="0"/>
        <v>0</v>
      </c>
      <c r="E25" s="30"/>
      <c r="F25" s="31"/>
    </row>
    <row r="26" spans="1:6" x14ac:dyDescent="0.3">
      <c r="A26" s="10"/>
      <c r="B26" s="211" t="s">
        <v>28</v>
      </c>
      <c r="C26" s="211"/>
      <c r="D26" s="81">
        <f t="shared" si="0"/>
        <v>0</v>
      </c>
      <c r="E26" s="30"/>
      <c r="F26" s="31"/>
    </row>
    <row r="27" spans="1:6" s="2" customFormat="1" x14ac:dyDescent="0.3">
      <c r="A27" s="11" t="s">
        <v>60</v>
      </c>
      <c r="D27" s="167">
        <f>SUM(D21:D26)</f>
        <v>0</v>
      </c>
      <c r="E27" s="167">
        <f t="shared" ref="E27:F27" si="1">SUM(E21:E26)</f>
        <v>0</v>
      </c>
      <c r="F27" s="167">
        <f t="shared" si="1"/>
        <v>0</v>
      </c>
    </row>
    <row r="28" spans="1:6" x14ac:dyDescent="0.3">
      <c r="A28" s="160"/>
      <c r="B28" s="184" t="s">
        <v>15</v>
      </c>
      <c r="C28" s="124"/>
      <c r="D28" s="124"/>
      <c r="E28" s="124"/>
      <c r="F28" s="185"/>
    </row>
    <row r="29" spans="1:6" x14ac:dyDescent="0.3">
      <c r="A29" s="10"/>
      <c r="B29" s="1" t="s">
        <v>29</v>
      </c>
      <c r="D29" s="81">
        <f>+E29+F29</f>
        <v>0</v>
      </c>
      <c r="E29" s="30"/>
      <c r="F29" s="31"/>
    </row>
    <row r="30" spans="1:6" x14ac:dyDescent="0.3">
      <c r="A30" s="10"/>
      <c r="B30" s="1" t="s">
        <v>36</v>
      </c>
      <c r="D30" s="81">
        <f>+E30+F30</f>
        <v>0</v>
      </c>
      <c r="E30" s="30"/>
      <c r="F30" s="31"/>
    </row>
    <row r="31" spans="1:6" x14ac:dyDescent="0.3">
      <c r="A31" s="10"/>
      <c r="B31" s="1" t="s">
        <v>71</v>
      </c>
      <c r="D31" s="81">
        <f>+E31+F31</f>
        <v>0</v>
      </c>
      <c r="E31" s="30"/>
      <c r="F31" s="31"/>
    </row>
    <row r="32" spans="1:6" x14ac:dyDescent="0.3">
      <c r="A32" s="10"/>
      <c r="B32" s="211" t="s">
        <v>28</v>
      </c>
      <c r="C32" s="211"/>
      <c r="D32" s="81">
        <f>+E32+F32</f>
        <v>0</v>
      </c>
      <c r="E32" s="30"/>
      <c r="F32" s="31"/>
    </row>
    <row r="33" spans="1:6" s="2" customFormat="1" x14ac:dyDescent="0.3">
      <c r="A33" s="11" t="s">
        <v>60</v>
      </c>
      <c r="D33" s="167">
        <f>SUM(D29:D32)</f>
        <v>0</v>
      </c>
      <c r="E33" s="167">
        <f>SUM(E29:E32)</f>
        <v>0</v>
      </c>
      <c r="F33" s="168">
        <f>SUM(F29:F32)</f>
        <v>0</v>
      </c>
    </row>
    <row r="34" spans="1:6" s="2" customFormat="1" x14ac:dyDescent="0.3">
      <c r="A34" s="160"/>
      <c r="B34" s="184" t="s">
        <v>16</v>
      </c>
      <c r="C34" s="184"/>
      <c r="D34" s="184"/>
      <c r="E34" s="184"/>
      <c r="F34" s="195"/>
    </row>
    <row r="35" spans="1:6" s="2" customFormat="1" x14ac:dyDescent="0.3">
      <c r="A35" s="10"/>
      <c r="B35" s="1" t="s">
        <v>44</v>
      </c>
      <c r="C35" s="1"/>
      <c r="D35" s="81">
        <f>+E35+F35</f>
        <v>0</v>
      </c>
      <c r="E35" s="30"/>
      <c r="F35" s="31"/>
    </row>
    <row r="36" spans="1:6" s="2" customFormat="1" x14ac:dyDescent="0.3">
      <c r="A36" s="10"/>
      <c r="B36" s="1" t="s">
        <v>90</v>
      </c>
      <c r="C36" s="1"/>
      <c r="D36" s="81">
        <f>+E36+F36</f>
        <v>0</v>
      </c>
      <c r="E36" s="30"/>
      <c r="F36" s="31"/>
    </row>
    <row r="37" spans="1:6" s="2" customFormat="1" x14ac:dyDescent="0.3">
      <c r="A37" s="10"/>
      <c r="B37" s="1" t="s">
        <v>72</v>
      </c>
      <c r="C37" s="1"/>
      <c r="D37" s="81">
        <f>+E37+F37</f>
        <v>0</v>
      </c>
      <c r="E37" s="30"/>
      <c r="F37" s="31"/>
    </row>
    <row r="38" spans="1:6" s="2" customFormat="1" x14ac:dyDescent="0.3">
      <c r="A38" s="10"/>
      <c r="B38" s="211" t="s">
        <v>28</v>
      </c>
      <c r="C38" s="211"/>
      <c r="D38" s="81">
        <f>+E38+F38</f>
        <v>0</v>
      </c>
      <c r="E38" s="30"/>
      <c r="F38" s="31"/>
    </row>
    <row r="39" spans="1:6" s="2" customFormat="1" x14ac:dyDescent="0.3">
      <c r="A39" s="10"/>
      <c r="B39" s="211" t="s">
        <v>28</v>
      </c>
      <c r="C39" s="211"/>
      <c r="D39" s="81">
        <f>+E39+F39</f>
        <v>0</v>
      </c>
      <c r="E39" s="30"/>
      <c r="F39" s="31"/>
    </row>
    <row r="40" spans="1:6" s="2" customFormat="1" x14ac:dyDescent="0.3">
      <c r="A40" s="11" t="s">
        <v>60</v>
      </c>
      <c r="D40" s="167">
        <f>SUM(D35:D39)</f>
        <v>0</v>
      </c>
      <c r="E40" s="167">
        <f>SUM(E35:E39)</f>
        <v>0</v>
      </c>
      <c r="F40" s="168">
        <f>SUM(F35:F39)</f>
        <v>0</v>
      </c>
    </row>
    <row r="41" spans="1:6" s="2" customFormat="1" ht="15" thickBot="1" x14ac:dyDescent="0.35">
      <c r="A41" s="196" t="s">
        <v>73</v>
      </c>
      <c r="B41" s="175"/>
      <c r="C41" s="175"/>
      <c r="D41" s="190">
        <f>SUM(,D10,D18,D27,D33,D40)</f>
        <v>0</v>
      </c>
      <c r="E41" s="190">
        <f>SUM(,E10,E18,E27,E33,E40)</f>
        <v>0</v>
      </c>
      <c r="F41" s="191">
        <f>SUM(,F10,F18,F27,F33,F40)</f>
        <v>0</v>
      </c>
    </row>
    <row r="42" spans="1:6" s="2" customFormat="1" ht="19.5" customHeight="1" x14ac:dyDescent="0.3">
      <c r="A42" s="93" t="s">
        <v>18</v>
      </c>
      <c r="B42" s="35"/>
      <c r="C42" s="35"/>
      <c r="D42" s="155" t="s">
        <v>10</v>
      </c>
      <c r="E42" s="155" t="s">
        <v>11</v>
      </c>
      <c r="F42" s="156" t="s">
        <v>12</v>
      </c>
    </row>
    <row r="43" spans="1:6" s="2" customFormat="1" ht="22.95" customHeight="1" x14ac:dyDescent="0.3">
      <c r="A43" s="11"/>
      <c r="B43" s="184" t="s">
        <v>8</v>
      </c>
      <c r="C43" s="184"/>
      <c r="D43" s="184"/>
      <c r="E43" s="184"/>
      <c r="F43" s="195"/>
    </row>
    <row r="44" spans="1:6" x14ac:dyDescent="0.3">
      <c r="A44" s="10"/>
      <c r="B44" s="1" t="s">
        <v>145</v>
      </c>
      <c r="D44" s="81">
        <f>+E44+F44</f>
        <v>0</v>
      </c>
      <c r="E44" s="30"/>
      <c r="F44" s="31"/>
    </row>
    <row r="45" spans="1:6" x14ac:dyDescent="0.3">
      <c r="A45" s="10"/>
      <c r="B45" s="1" t="s">
        <v>146</v>
      </c>
      <c r="D45" s="81">
        <f>+E45+F45</f>
        <v>0</v>
      </c>
      <c r="E45" s="30"/>
      <c r="F45" s="31"/>
    </row>
    <row r="46" spans="1:6" x14ac:dyDescent="0.3">
      <c r="A46" s="10"/>
      <c r="B46" s="1" t="s">
        <v>147</v>
      </c>
      <c r="D46" s="81">
        <f>+E46+F46</f>
        <v>0</v>
      </c>
      <c r="E46" s="30"/>
      <c r="F46" s="31"/>
    </row>
    <row r="47" spans="1:6" x14ac:dyDescent="0.3">
      <c r="A47" s="10"/>
      <c r="B47" s="1" t="s">
        <v>37</v>
      </c>
      <c r="D47" s="81">
        <f>+E47+F47</f>
        <v>0</v>
      </c>
      <c r="E47" s="30"/>
      <c r="F47" s="31"/>
    </row>
    <row r="48" spans="1:6" x14ac:dyDescent="0.3">
      <c r="A48" s="10"/>
      <c r="B48" s="197" t="s">
        <v>74</v>
      </c>
      <c r="D48" s="81">
        <f>+E48+F48</f>
        <v>0</v>
      </c>
      <c r="E48" s="30"/>
      <c r="F48" s="31"/>
    </row>
    <row r="49" spans="1:6" s="2" customFormat="1" x14ac:dyDescent="0.3">
      <c r="A49" s="11" t="s">
        <v>60</v>
      </c>
      <c r="D49" s="167">
        <f>SUM(D44:D48)</f>
        <v>0</v>
      </c>
      <c r="E49" s="167">
        <f>SUM(E44:E48)</f>
        <v>0</v>
      </c>
      <c r="F49" s="168">
        <f>SUM(F44:F48)</f>
        <v>0</v>
      </c>
    </row>
    <row r="50" spans="1:6" s="2" customFormat="1" x14ac:dyDescent="0.3">
      <c r="A50" s="11"/>
      <c r="D50" s="198"/>
      <c r="E50" s="198"/>
      <c r="F50" s="199"/>
    </row>
    <row r="51" spans="1:6" s="2" customFormat="1" x14ac:dyDescent="0.3">
      <c r="A51" s="11"/>
      <c r="B51" s="184" t="s">
        <v>112</v>
      </c>
      <c r="C51" s="184"/>
      <c r="D51" s="184"/>
      <c r="E51" s="184"/>
      <c r="F51" s="195"/>
    </row>
    <row r="52" spans="1:6" s="2" customFormat="1" x14ac:dyDescent="0.3">
      <c r="A52" s="11"/>
      <c r="B52" s="1" t="s">
        <v>148</v>
      </c>
      <c r="C52" s="1"/>
      <c r="D52" s="81">
        <f>+E52+F52</f>
        <v>0</v>
      </c>
      <c r="E52" s="30"/>
      <c r="F52" s="31"/>
    </row>
    <row r="53" spans="1:6" s="2" customFormat="1" x14ac:dyDescent="0.3">
      <c r="A53" s="11"/>
      <c r="B53" s="1" t="s">
        <v>149</v>
      </c>
      <c r="C53" s="1"/>
      <c r="D53" s="81">
        <f>+E53+F53</f>
        <v>0</v>
      </c>
      <c r="E53" s="30"/>
      <c r="F53" s="31"/>
    </row>
    <row r="54" spans="1:6" s="2" customFormat="1" x14ac:dyDescent="0.3">
      <c r="A54" s="11"/>
      <c r="B54" s="211" t="s">
        <v>150</v>
      </c>
      <c r="C54" s="211"/>
      <c r="D54" s="81">
        <f>+E54+F54</f>
        <v>0</v>
      </c>
      <c r="E54" s="30"/>
      <c r="F54" s="31"/>
    </row>
    <row r="55" spans="1:6" s="2" customFormat="1" x14ac:dyDescent="0.3">
      <c r="A55" s="11"/>
      <c r="B55" s="211" t="s">
        <v>150</v>
      </c>
      <c r="C55" s="211"/>
      <c r="D55" s="81">
        <f>+E55+F55</f>
        <v>0</v>
      </c>
      <c r="E55" s="30"/>
      <c r="F55" s="31"/>
    </row>
    <row r="56" spans="1:6" s="2" customFormat="1" x14ac:dyDescent="0.3">
      <c r="A56" s="11"/>
      <c r="B56" s="197" t="s">
        <v>74</v>
      </c>
      <c r="C56" s="1"/>
      <c r="D56" s="81">
        <f>+E56+F56</f>
        <v>0</v>
      </c>
      <c r="E56" s="30"/>
      <c r="F56" s="31"/>
    </row>
    <row r="57" spans="1:6" s="2" customFormat="1" x14ac:dyDescent="0.3">
      <c r="A57" s="11" t="s">
        <v>60</v>
      </c>
      <c r="D57" s="167">
        <f>SUM(D52:D56)</f>
        <v>0</v>
      </c>
      <c r="E57" s="167">
        <f>SUM(E52:E56)</f>
        <v>0</v>
      </c>
      <c r="F57" s="168">
        <f>SUM(F52:F56)</f>
        <v>0</v>
      </c>
    </row>
    <row r="58" spans="1:6" s="2" customFormat="1" x14ac:dyDescent="0.3">
      <c r="A58" s="11"/>
      <c r="D58" s="198"/>
      <c r="E58" s="198"/>
      <c r="F58" s="199"/>
    </row>
    <row r="59" spans="1:6" s="2" customFormat="1" ht="12" customHeight="1" x14ac:dyDescent="0.3">
      <c r="A59" s="11"/>
      <c r="B59" s="184" t="s">
        <v>9</v>
      </c>
      <c r="C59" s="184"/>
      <c r="D59" s="184"/>
      <c r="E59" s="184"/>
      <c r="F59" s="195"/>
    </row>
    <row r="60" spans="1:6" x14ac:dyDescent="0.3">
      <c r="A60" s="10"/>
      <c r="B60" s="1" t="s">
        <v>38</v>
      </c>
      <c r="D60" s="81">
        <f t="shared" ref="D60:D78" si="2">+E60+F60</f>
        <v>0</v>
      </c>
      <c r="E60" s="30"/>
      <c r="F60" s="31"/>
    </row>
    <row r="61" spans="1:6" x14ac:dyDescent="0.3">
      <c r="A61" s="10"/>
      <c r="B61" s="1" t="s">
        <v>39</v>
      </c>
      <c r="D61" s="81">
        <f t="shared" si="2"/>
        <v>0</v>
      </c>
      <c r="E61" s="30"/>
      <c r="F61" s="31"/>
    </row>
    <row r="62" spans="1:6" x14ac:dyDescent="0.3">
      <c r="A62" s="10"/>
      <c r="B62" s="1" t="s">
        <v>40</v>
      </c>
      <c r="D62" s="81">
        <f t="shared" si="2"/>
        <v>0</v>
      </c>
      <c r="E62" s="30"/>
      <c r="F62" s="31"/>
    </row>
    <row r="63" spans="1:6" x14ac:dyDescent="0.3">
      <c r="A63" s="10"/>
      <c r="B63" s="1" t="s">
        <v>39</v>
      </c>
      <c r="D63" s="81">
        <f t="shared" si="2"/>
        <v>0</v>
      </c>
      <c r="E63" s="30"/>
      <c r="F63" s="31"/>
    </row>
    <row r="64" spans="1:6" x14ac:dyDescent="0.3">
      <c r="A64" s="10"/>
      <c r="B64" s="1" t="s">
        <v>151</v>
      </c>
      <c r="D64" s="81">
        <f t="shared" si="2"/>
        <v>0</v>
      </c>
      <c r="E64" s="30"/>
      <c r="F64" s="31"/>
    </row>
    <row r="65" spans="1:6" x14ac:dyDescent="0.3">
      <c r="A65" s="10"/>
      <c r="B65" s="1" t="s">
        <v>152</v>
      </c>
      <c r="D65" s="81">
        <f t="shared" si="2"/>
        <v>0</v>
      </c>
      <c r="E65" s="30"/>
      <c r="F65" s="31"/>
    </row>
    <row r="66" spans="1:6" x14ac:dyDescent="0.3">
      <c r="A66" s="10"/>
      <c r="B66" s="1" t="s">
        <v>153</v>
      </c>
      <c r="D66" s="81">
        <f t="shared" si="2"/>
        <v>0</v>
      </c>
      <c r="E66" s="30"/>
      <c r="F66" s="31"/>
    </row>
    <row r="67" spans="1:6" x14ac:dyDescent="0.3">
      <c r="A67" s="10"/>
      <c r="B67" s="1" t="s">
        <v>154</v>
      </c>
      <c r="D67" s="81">
        <f t="shared" si="2"/>
        <v>0</v>
      </c>
      <c r="E67" s="30"/>
      <c r="F67" s="31"/>
    </row>
    <row r="68" spans="1:6" x14ac:dyDescent="0.3">
      <c r="A68" s="10"/>
      <c r="B68" s="1" t="s">
        <v>155</v>
      </c>
      <c r="D68" s="81">
        <f t="shared" si="2"/>
        <v>0</v>
      </c>
      <c r="E68" s="30"/>
      <c r="F68" s="31"/>
    </row>
    <row r="69" spans="1:6" x14ac:dyDescent="0.3">
      <c r="A69" s="10"/>
      <c r="B69" s="1" t="s">
        <v>156</v>
      </c>
      <c r="D69" s="81">
        <f t="shared" si="2"/>
        <v>0</v>
      </c>
      <c r="E69" s="30"/>
      <c r="F69" s="31"/>
    </row>
    <row r="70" spans="1:6" x14ac:dyDescent="0.3">
      <c r="A70" s="10"/>
      <c r="B70" s="1" t="s">
        <v>157</v>
      </c>
      <c r="D70" s="81">
        <f t="shared" si="2"/>
        <v>0</v>
      </c>
      <c r="E70" s="30"/>
      <c r="F70" s="31"/>
    </row>
    <row r="71" spans="1:6" x14ac:dyDescent="0.3">
      <c r="A71" s="10"/>
      <c r="B71" s="1" t="s">
        <v>158</v>
      </c>
      <c r="D71" s="81">
        <f t="shared" si="2"/>
        <v>0</v>
      </c>
      <c r="E71" s="30"/>
      <c r="F71" s="31"/>
    </row>
    <row r="72" spans="1:6" x14ac:dyDescent="0.3">
      <c r="A72" s="10"/>
      <c r="B72" s="1" t="s">
        <v>159</v>
      </c>
      <c r="D72" s="81">
        <f t="shared" si="2"/>
        <v>0</v>
      </c>
      <c r="E72" s="30"/>
      <c r="F72" s="31"/>
    </row>
    <row r="73" spans="1:6" x14ac:dyDescent="0.3">
      <c r="A73" s="10"/>
      <c r="B73" s="1" t="s">
        <v>160</v>
      </c>
      <c r="D73" s="81">
        <f t="shared" si="2"/>
        <v>0</v>
      </c>
      <c r="E73" s="30"/>
      <c r="F73" s="31"/>
    </row>
    <row r="74" spans="1:6" x14ac:dyDescent="0.3">
      <c r="A74" s="10"/>
      <c r="B74" s="1" t="s">
        <v>161</v>
      </c>
      <c r="D74" s="81">
        <f t="shared" si="2"/>
        <v>0</v>
      </c>
      <c r="E74" s="30"/>
      <c r="F74" s="31"/>
    </row>
    <row r="75" spans="1:6" x14ac:dyDescent="0.3">
      <c r="A75" s="10"/>
      <c r="B75" s="1" t="s">
        <v>162</v>
      </c>
      <c r="D75" s="81">
        <f t="shared" si="2"/>
        <v>0</v>
      </c>
      <c r="E75" s="30"/>
      <c r="F75" s="31"/>
    </row>
    <row r="76" spans="1:6" x14ac:dyDescent="0.3">
      <c r="A76" s="10"/>
      <c r="B76" s="211" t="s">
        <v>150</v>
      </c>
      <c r="C76" s="211"/>
      <c r="D76" s="81">
        <f t="shared" si="2"/>
        <v>0</v>
      </c>
      <c r="E76" s="30"/>
      <c r="F76" s="31"/>
    </row>
    <row r="77" spans="1:6" x14ac:dyDescent="0.3">
      <c r="A77" s="10"/>
      <c r="B77" s="211" t="s">
        <v>150</v>
      </c>
      <c r="C77" s="211"/>
      <c r="D77" s="81">
        <f t="shared" si="2"/>
        <v>0</v>
      </c>
      <c r="E77" s="30"/>
      <c r="F77" s="31"/>
    </row>
    <row r="78" spans="1:6" x14ac:dyDescent="0.3">
      <c r="A78" s="10"/>
      <c r="B78" s="211" t="s">
        <v>28</v>
      </c>
      <c r="C78" s="211"/>
      <c r="D78" s="81">
        <f t="shared" si="2"/>
        <v>0</v>
      </c>
      <c r="E78" s="30"/>
      <c r="F78" s="31"/>
    </row>
    <row r="79" spans="1:6" s="2" customFormat="1" x14ac:dyDescent="0.3">
      <c r="A79" s="11" t="s">
        <v>60</v>
      </c>
      <c r="D79" s="167">
        <f>SUM(D60:D78)</f>
        <v>0</v>
      </c>
      <c r="E79" s="167">
        <f>SUM(E60:E78)</f>
        <v>0</v>
      </c>
      <c r="F79" s="168">
        <f>SUM(F60:F78)</f>
        <v>0</v>
      </c>
    </row>
    <row r="80" spans="1:6" s="2" customFormat="1" x14ac:dyDescent="0.3">
      <c r="A80" s="11"/>
      <c r="B80" s="184" t="s">
        <v>76</v>
      </c>
      <c r="C80" s="184"/>
      <c r="D80" s="184"/>
      <c r="E80" s="184"/>
      <c r="F80" s="195"/>
    </row>
    <row r="81" spans="1:6" x14ac:dyDescent="0.3">
      <c r="A81" s="10"/>
      <c r="B81" s="1" t="s">
        <v>41</v>
      </c>
      <c r="D81" s="81">
        <f>+E81+F81</f>
        <v>0</v>
      </c>
      <c r="E81" s="30"/>
      <c r="F81" s="31"/>
    </row>
    <row r="82" spans="1:6" x14ac:dyDescent="0.3">
      <c r="A82" s="10"/>
      <c r="B82" s="1" t="s">
        <v>42</v>
      </c>
      <c r="D82" s="81">
        <f>+E82+F82</f>
        <v>0</v>
      </c>
      <c r="E82" s="30"/>
      <c r="F82" s="31"/>
    </row>
    <row r="83" spans="1:6" x14ac:dyDescent="0.3">
      <c r="A83" s="10"/>
      <c r="B83" s="1" t="s">
        <v>43</v>
      </c>
      <c r="D83" s="81">
        <f>+E83+F83</f>
        <v>0</v>
      </c>
      <c r="E83" s="30"/>
      <c r="F83" s="31"/>
    </row>
    <row r="84" spans="1:6" x14ac:dyDescent="0.3">
      <c r="A84" s="10"/>
      <c r="B84" s="211" t="s">
        <v>28</v>
      </c>
      <c r="C84" s="211"/>
      <c r="D84" s="81">
        <f>+E84+F84</f>
        <v>0</v>
      </c>
      <c r="E84" s="30"/>
      <c r="F84" s="31"/>
    </row>
    <row r="85" spans="1:6" x14ac:dyDescent="0.3">
      <c r="A85" s="10"/>
      <c r="B85" s="1" t="s">
        <v>75</v>
      </c>
      <c r="D85" s="81">
        <f>+E85+F85</f>
        <v>0</v>
      </c>
      <c r="E85" s="30"/>
      <c r="F85" s="31"/>
    </row>
    <row r="86" spans="1:6" s="2" customFormat="1" x14ac:dyDescent="0.3">
      <c r="A86" s="11" t="s">
        <v>60</v>
      </c>
      <c r="D86" s="167">
        <f>SUM(D81:D85)</f>
        <v>0</v>
      </c>
      <c r="E86" s="167">
        <f>SUM(E81:E85)</f>
        <v>0</v>
      </c>
      <c r="F86" s="168">
        <f>SUM(F81:F85)</f>
        <v>0</v>
      </c>
    </row>
    <row r="87" spans="1:6" x14ac:dyDescent="0.3">
      <c r="A87" s="8" t="s">
        <v>116</v>
      </c>
      <c r="B87" s="3"/>
      <c r="C87" s="3"/>
      <c r="D87" s="200">
        <f>SUM(D49,D57,D79,D86)</f>
        <v>0</v>
      </c>
      <c r="E87" s="200">
        <f t="shared" ref="E87:F87" si="3">SUM(E49,E57,E79,E86)</f>
        <v>0</v>
      </c>
      <c r="F87" s="200">
        <f t="shared" si="3"/>
        <v>0</v>
      </c>
    </row>
    <row r="88" spans="1:6" s="2" customFormat="1" ht="15" thickBot="1" x14ac:dyDescent="0.35">
      <c r="A88" s="146" t="s">
        <v>121</v>
      </c>
      <c r="B88" s="175"/>
      <c r="C88" s="175"/>
      <c r="D88" s="190">
        <f>SUM(D41,D87)</f>
        <v>0</v>
      </c>
      <c r="E88" s="190">
        <f>SUM(E41,E87)</f>
        <v>0</v>
      </c>
      <c r="F88" s="191">
        <f>SUM(F41,F87)</f>
        <v>0</v>
      </c>
    </row>
  </sheetData>
  <sheetProtection algorithmName="SHA-512" hashValue="NAjs4i4MfoK3l9kNuZZS43GF4Vo/Fl01yXTLBvvsWUhpV+TH0QAWZOVHZEP/EbUm2hZT64FLDCbmjeu4L2xpSA==" saltValue="/9LT89cICo7DYs64ceYBYA==" spinCount="100000" sheet="1" formatCells="0" formatColumns="0" formatRows="0" insertRows="0"/>
  <phoneticPr fontId="0" type="noConversion"/>
  <dataValidations count="4">
    <dataValidation type="whole" allowBlank="1" showInputMessage="1" showErrorMessage="1" sqref="D6:F9 D12:F17 D21:D26 D29:D32 D35:D39 D44:D48 D52:D56 D60:D78 D81:D85" xr:uid="{00000000-0002-0000-0300-000000000000}">
      <formula1>0</formula1>
      <formula2>5000000000</formula2>
    </dataValidation>
    <dataValidation type="whole" allowBlank="1" showInputMessage="1" showErrorMessage="1" sqref="E22:F26" xr:uid="{00000000-0002-0000-0300-000001000000}">
      <formula1>0</formula1>
      <formula2>5000000000000</formula2>
    </dataValidation>
    <dataValidation type="whole" allowBlank="1" showInputMessage="1" showErrorMessage="1" sqref="E44:F48 E29:F32 E35:F39 E52:F56 E81:F86 D86" xr:uid="{00000000-0002-0000-0300-000002000000}">
      <formula1>0</formula1>
      <formula2>50000000000000</formula2>
    </dataValidation>
    <dataValidation type="whole" allowBlank="1" showInputMessage="1" showErrorMessage="1" sqref="E60:F78" xr:uid="{00000000-0002-0000-0300-000003000000}">
      <formula1>0</formula1>
      <formula2>500000000000000</formula2>
    </dataValidation>
  </dataValidations>
  <printOptions horizontalCentered="1"/>
  <pageMargins left="0.39370078740157483" right="0.39370078740157483" top="0.19685039370078741" bottom="0.19685039370078741" header="0.11811023622047245" footer="0.11811023622047245"/>
  <pageSetup orientation="portrait" horizontalDpi="4294967292" r:id="rId1"/>
  <headerFooter alignWithMargins="0"/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F68"/>
  <sheetViews>
    <sheetView zoomScaleNormal="100" workbookViewId="0">
      <selection activeCell="I62" sqref="I62"/>
    </sheetView>
  </sheetViews>
  <sheetFormatPr baseColWidth="10" defaultColWidth="10.88671875" defaultRowHeight="13.2" x14ac:dyDescent="0.25"/>
  <cols>
    <col min="3" max="3" width="21.5546875" customWidth="1"/>
    <col min="4" max="4" width="12.6640625" customWidth="1"/>
    <col min="5" max="5" width="14" customWidth="1"/>
    <col min="6" max="6" width="14.33203125" customWidth="1"/>
  </cols>
  <sheetData>
    <row r="1" spans="1:6" ht="14.4" x14ac:dyDescent="0.3">
      <c r="A1" s="85" t="s">
        <v>106</v>
      </c>
      <c r="B1" s="86"/>
      <c r="C1" s="86"/>
      <c r="D1" s="86"/>
      <c r="E1" s="86"/>
      <c r="F1" s="151"/>
    </row>
    <row r="2" spans="1:6" ht="14.4" x14ac:dyDescent="0.3">
      <c r="A2" s="8"/>
      <c r="B2" s="3"/>
      <c r="C2" s="3"/>
      <c r="D2" s="3"/>
      <c r="E2" s="3"/>
      <c r="F2" s="152"/>
    </row>
    <row r="3" spans="1:6" ht="14.4" x14ac:dyDescent="0.3">
      <c r="A3" s="8" t="s">
        <v>129</v>
      </c>
      <c r="B3" s="3"/>
      <c r="C3" s="3"/>
      <c r="D3" s="153"/>
      <c r="E3" s="153"/>
      <c r="F3" s="154"/>
    </row>
    <row r="4" spans="1:6" ht="14.4" x14ac:dyDescent="0.3">
      <c r="A4" s="93" t="s">
        <v>21</v>
      </c>
      <c r="B4" s="35"/>
      <c r="C4" s="35"/>
      <c r="D4" s="155" t="s">
        <v>10</v>
      </c>
      <c r="E4" s="155" t="s">
        <v>11</v>
      </c>
      <c r="F4" s="156" t="s">
        <v>12</v>
      </c>
    </row>
    <row r="5" spans="1:6" ht="14.4" x14ac:dyDescent="0.3">
      <c r="A5" s="157"/>
      <c r="B5" s="158"/>
      <c r="C5" s="158"/>
      <c r="D5" s="158"/>
      <c r="E5" s="158"/>
      <c r="F5" s="159"/>
    </row>
    <row r="6" spans="1:6" ht="14.4" x14ac:dyDescent="0.3">
      <c r="A6" s="160"/>
      <c r="B6" s="161" t="s">
        <v>103</v>
      </c>
      <c r="C6" s="162"/>
      <c r="D6" s="163"/>
      <c r="E6" s="163"/>
      <c r="F6" s="164"/>
    </row>
    <row r="7" spans="1:6" ht="14.4" x14ac:dyDescent="0.3">
      <c r="A7" s="160"/>
      <c r="B7" s="165" t="s">
        <v>25</v>
      </c>
      <c r="C7" s="165"/>
      <c r="D7" s="81">
        <f>+E7+F7</f>
        <v>0</v>
      </c>
      <c r="E7" s="30"/>
      <c r="F7" s="31"/>
    </row>
    <row r="8" spans="1:6" ht="14.4" x14ac:dyDescent="0.3">
      <c r="A8" s="160"/>
      <c r="B8" s="165" t="s">
        <v>163</v>
      </c>
      <c r="C8" s="158"/>
      <c r="D8" s="81">
        <f>+E8+F8</f>
        <v>0</v>
      </c>
      <c r="E8" s="30"/>
      <c r="F8" s="31"/>
    </row>
    <row r="9" spans="1:6" ht="14.4" x14ac:dyDescent="0.3">
      <c r="A9" s="160"/>
      <c r="B9" s="165" t="s">
        <v>164</v>
      </c>
      <c r="C9" s="165"/>
      <c r="D9" s="81">
        <f>+E9+F9</f>
        <v>0</v>
      </c>
      <c r="E9" s="30"/>
      <c r="F9" s="31"/>
    </row>
    <row r="10" spans="1:6" ht="14.4" x14ac:dyDescent="0.3">
      <c r="A10" s="166"/>
      <c r="B10" s="165" t="s">
        <v>165</v>
      </c>
      <c r="C10" s="165"/>
      <c r="D10" s="81">
        <f>+E10+F10</f>
        <v>0</v>
      </c>
      <c r="E10" s="30"/>
      <c r="F10" s="31"/>
    </row>
    <row r="11" spans="1:6" ht="14.4" x14ac:dyDescent="0.3">
      <c r="A11" s="166"/>
      <c r="B11" s="210" t="s">
        <v>150</v>
      </c>
      <c r="C11" s="210"/>
      <c r="D11" s="81">
        <f>+E11+F11</f>
        <v>0</v>
      </c>
      <c r="E11" s="30"/>
      <c r="F11" s="31"/>
    </row>
    <row r="12" spans="1:6" ht="14.4" x14ac:dyDescent="0.3">
      <c r="A12" s="157" t="s">
        <v>60</v>
      </c>
      <c r="B12" s="158"/>
      <c r="C12" s="158"/>
      <c r="D12" s="167">
        <f>SUM(D7:D11)</f>
        <v>0</v>
      </c>
      <c r="E12" s="167">
        <f>SUM(E7:E11)</f>
        <v>0</v>
      </c>
      <c r="F12" s="168">
        <f>SUM(F7:F11)</f>
        <v>0</v>
      </c>
    </row>
    <row r="13" spans="1:6" ht="14.4" x14ac:dyDescent="0.3">
      <c r="A13" s="166"/>
      <c r="B13" s="165"/>
      <c r="C13" s="165"/>
      <c r="D13" s="165"/>
      <c r="E13" s="165"/>
      <c r="F13" s="169"/>
    </row>
    <row r="14" spans="1:6" ht="14.4" x14ac:dyDescent="0.3">
      <c r="A14" s="160"/>
      <c r="B14" s="161" t="s">
        <v>104</v>
      </c>
      <c r="C14" s="162"/>
      <c r="D14" s="165"/>
      <c r="E14" s="165"/>
      <c r="F14" s="169"/>
    </row>
    <row r="15" spans="1:6" ht="14.4" x14ac:dyDescent="0.3">
      <c r="A15" s="166"/>
      <c r="B15" s="165" t="s">
        <v>25</v>
      </c>
      <c r="C15" s="165"/>
      <c r="D15" s="81">
        <f>+E15+F15</f>
        <v>0</v>
      </c>
      <c r="E15" s="30"/>
      <c r="F15" s="31"/>
    </row>
    <row r="16" spans="1:6" ht="14.4" x14ac:dyDescent="0.3">
      <c r="A16" s="166"/>
      <c r="B16" s="165" t="s">
        <v>166</v>
      </c>
      <c r="C16" s="165"/>
      <c r="D16" s="81">
        <f>+E16+F16</f>
        <v>0</v>
      </c>
      <c r="E16" s="30"/>
      <c r="F16" s="31"/>
    </row>
    <row r="17" spans="1:6" ht="14.4" x14ac:dyDescent="0.3">
      <c r="A17" s="166"/>
      <c r="B17" s="165" t="s">
        <v>164</v>
      </c>
      <c r="C17" s="165"/>
      <c r="D17" s="81">
        <f>+E17+F17</f>
        <v>0</v>
      </c>
      <c r="E17" s="30"/>
      <c r="F17" s="31"/>
    </row>
    <row r="18" spans="1:6" ht="14.4" x14ac:dyDescent="0.3">
      <c r="A18" s="166"/>
      <c r="B18" s="165" t="s">
        <v>167</v>
      </c>
      <c r="C18" s="165"/>
      <c r="D18" s="81">
        <f>+E18+F18</f>
        <v>0</v>
      </c>
      <c r="E18" s="30"/>
      <c r="F18" s="31"/>
    </row>
    <row r="19" spans="1:6" ht="14.4" x14ac:dyDescent="0.3">
      <c r="A19" s="157" t="s">
        <v>60</v>
      </c>
      <c r="B19" s="158"/>
      <c r="C19" s="158"/>
      <c r="D19" s="167">
        <f>SUM(D15:D18)</f>
        <v>0</v>
      </c>
      <c r="E19" s="167">
        <f>SUM(E15:E18)</f>
        <v>0</v>
      </c>
      <c r="F19" s="168">
        <f>SUM(F15:F18)</f>
        <v>0</v>
      </c>
    </row>
    <row r="20" spans="1:6" ht="14.4" x14ac:dyDescent="0.3">
      <c r="A20" s="157"/>
      <c r="B20" s="158"/>
      <c r="C20" s="158"/>
      <c r="D20" s="170"/>
      <c r="E20" s="170"/>
      <c r="F20" s="171"/>
    </row>
    <row r="21" spans="1:6" ht="14.4" x14ac:dyDescent="0.3">
      <c r="A21" s="160"/>
      <c r="B21" s="161" t="s">
        <v>105</v>
      </c>
      <c r="C21" s="161"/>
      <c r="D21" s="161"/>
      <c r="E21" s="161"/>
      <c r="F21" s="172"/>
    </row>
    <row r="22" spans="1:6" ht="14.4" x14ac:dyDescent="0.3">
      <c r="A22" s="166"/>
      <c r="B22" s="165" t="s">
        <v>168</v>
      </c>
      <c r="C22" s="165"/>
      <c r="D22" s="81">
        <f>+E22+F22</f>
        <v>0</v>
      </c>
      <c r="E22" s="30"/>
      <c r="F22" s="31"/>
    </row>
    <row r="23" spans="1:6" ht="14.4" x14ac:dyDescent="0.3">
      <c r="A23" s="166"/>
      <c r="B23" s="165" t="s">
        <v>169</v>
      </c>
      <c r="C23" s="165"/>
      <c r="D23" s="81">
        <f>+E23+F23</f>
        <v>0</v>
      </c>
      <c r="E23" s="30"/>
      <c r="F23" s="31"/>
    </row>
    <row r="24" spans="1:6" ht="14.4" x14ac:dyDescent="0.3">
      <c r="A24" s="166"/>
      <c r="B24" s="210" t="s">
        <v>28</v>
      </c>
      <c r="C24" s="210"/>
      <c r="D24" s="81">
        <f>+E24+F24</f>
        <v>0</v>
      </c>
      <c r="E24" s="30"/>
      <c r="F24" s="31"/>
    </row>
    <row r="25" spans="1:6" ht="14.4" x14ac:dyDescent="0.3">
      <c r="A25" s="166"/>
      <c r="B25" s="165"/>
      <c r="C25" s="165"/>
      <c r="D25" s="81"/>
      <c r="E25" s="81"/>
      <c r="F25" s="120"/>
    </row>
    <row r="26" spans="1:6" ht="14.4" x14ac:dyDescent="0.3">
      <c r="A26" s="157" t="s">
        <v>60</v>
      </c>
      <c r="B26" s="158"/>
      <c r="C26" s="158"/>
      <c r="D26" s="167">
        <f>SUM(D22:D25)</f>
        <v>0</v>
      </c>
      <c r="E26" s="167">
        <f>SUM(E22:E25)</f>
        <v>0</v>
      </c>
      <c r="F26" s="168">
        <f>SUM(F22:F25)</f>
        <v>0</v>
      </c>
    </row>
    <row r="27" spans="1:6" ht="14.4" x14ac:dyDescent="0.3">
      <c r="A27" s="157"/>
      <c r="B27" s="158"/>
      <c r="C27" s="158"/>
      <c r="D27" s="203"/>
      <c r="E27" s="203"/>
      <c r="F27" s="204"/>
    </row>
    <row r="28" spans="1:6" ht="14.4" x14ac:dyDescent="0.3">
      <c r="A28" s="10"/>
      <c r="B28" s="184" t="s">
        <v>113</v>
      </c>
      <c r="C28" s="124"/>
      <c r="D28" s="124"/>
      <c r="E28" s="124"/>
      <c r="F28" s="185"/>
    </row>
    <row r="29" spans="1:6" ht="14.4" x14ac:dyDescent="0.3">
      <c r="A29" s="10"/>
      <c r="B29" s="1" t="s">
        <v>170</v>
      </c>
      <c r="C29" s="1"/>
      <c r="D29" s="81">
        <f>+E29+F29</f>
        <v>0</v>
      </c>
      <c r="E29" s="30"/>
      <c r="F29" s="31"/>
    </row>
    <row r="30" spans="1:6" ht="14.4" x14ac:dyDescent="0.3">
      <c r="A30" s="10"/>
      <c r="B30" s="1" t="s">
        <v>171</v>
      </c>
      <c r="C30" s="1"/>
      <c r="D30" s="81">
        <f>+E30+F30</f>
        <v>0</v>
      </c>
      <c r="E30" s="30"/>
      <c r="F30" s="31"/>
    </row>
    <row r="31" spans="1:6" ht="14.4" x14ac:dyDescent="0.3">
      <c r="A31" s="10"/>
      <c r="B31" s="1" t="s">
        <v>172</v>
      </c>
      <c r="C31" s="1"/>
      <c r="D31" s="81">
        <f>+E31+F31</f>
        <v>0</v>
      </c>
      <c r="E31" s="30"/>
      <c r="F31" s="31"/>
    </row>
    <row r="32" spans="1:6" ht="14.4" x14ac:dyDescent="0.3">
      <c r="A32" s="10"/>
      <c r="B32" s="211" t="s">
        <v>28</v>
      </c>
      <c r="C32" s="211"/>
      <c r="D32" s="81">
        <f>+E32+F32</f>
        <v>0</v>
      </c>
      <c r="E32" s="30"/>
      <c r="F32" s="31"/>
    </row>
    <row r="33" spans="1:6" ht="14.4" x14ac:dyDescent="0.3">
      <c r="A33" s="11" t="s">
        <v>60</v>
      </c>
      <c r="B33" s="1"/>
      <c r="C33" s="1"/>
      <c r="D33" s="81">
        <f>SUM(D29:D32)</f>
        <v>0</v>
      </c>
      <c r="E33" s="81">
        <f>SUM(E29:E32)</f>
        <v>0</v>
      </c>
      <c r="F33" s="120">
        <f>SUM(F29:F32)</f>
        <v>0</v>
      </c>
    </row>
    <row r="34" spans="1:6" ht="14.4" x14ac:dyDescent="0.3">
      <c r="A34" s="8" t="s">
        <v>69</v>
      </c>
      <c r="B34" s="3"/>
      <c r="C34" s="3"/>
      <c r="D34" s="173"/>
      <c r="E34" s="173"/>
      <c r="F34" s="174"/>
    </row>
    <row r="35" spans="1:6" ht="15" thickBot="1" x14ac:dyDescent="0.35">
      <c r="A35" s="146" t="s">
        <v>140</v>
      </c>
      <c r="B35" s="175"/>
      <c r="C35" s="175"/>
      <c r="D35" s="176">
        <f>D12+D19+D26+D33</f>
        <v>0</v>
      </c>
      <c r="E35" s="176">
        <f>E12+E19+E26+E33</f>
        <v>0</v>
      </c>
      <c r="F35" s="177">
        <f>F12+F19+F26+F33</f>
        <v>0</v>
      </c>
    </row>
    <row r="36" spans="1:6" ht="14.4" x14ac:dyDescent="0.3">
      <c r="A36" s="178" t="s">
        <v>18</v>
      </c>
      <c r="B36" s="179"/>
      <c r="C36" s="180"/>
      <c r="D36" s="181" t="s">
        <v>10</v>
      </c>
      <c r="E36" s="181" t="s">
        <v>11</v>
      </c>
      <c r="F36" s="182" t="s">
        <v>12</v>
      </c>
    </row>
    <row r="37" spans="1:6" ht="14.4" x14ac:dyDescent="0.3">
      <c r="A37" s="11"/>
      <c r="B37" s="1"/>
      <c r="C37" s="1"/>
      <c r="D37" s="1"/>
      <c r="E37" s="1"/>
      <c r="F37" s="113"/>
    </row>
    <row r="38" spans="1:6" ht="14.4" x14ac:dyDescent="0.3">
      <c r="A38" s="160"/>
      <c r="B38" s="184" t="s">
        <v>103</v>
      </c>
      <c r="C38" s="124"/>
      <c r="D38" s="124"/>
      <c r="E38" s="124"/>
      <c r="F38" s="185"/>
    </row>
    <row r="39" spans="1:6" ht="14.4" x14ac:dyDescent="0.3">
      <c r="A39" s="10"/>
      <c r="B39" s="1" t="s">
        <v>173</v>
      </c>
      <c r="C39" s="1"/>
      <c r="D39" s="81">
        <f>+E39+F39</f>
        <v>0</v>
      </c>
      <c r="E39" s="30"/>
      <c r="F39" s="31"/>
    </row>
    <row r="40" spans="1:6" ht="14.4" x14ac:dyDescent="0.3">
      <c r="A40" s="10"/>
      <c r="B40" s="1" t="s">
        <v>174</v>
      </c>
      <c r="C40" s="1"/>
      <c r="D40" s="81">
        <f>+E40+F40</f>
        <v>0</v>
      </c>
      <c r="E40" s="30"/>
      <c r="F40" s="31"/>
    </row>
    <row r="41" spans="1:6" ht="14.4" x14ac:dyDescent="0.3">
      <c r="A41" s="10"/>
      <c r="B41" s="1" t="s">
        <v>63</v>
      </c>
      <c r="C41" s="1"/>
      <c r="D41" s="81">
        <f>+E41+F41</f>
        <v>0</v>
      </c>
      <c r="E41" s="30"/>
      <c r="F41" s="31"/>
    </row>
    <row r="42" spans="1:6" ht="14.4" x14ac:dyDescent="0.3">
      <c r="A42" s="10"/>
      <c r="B42" s="211" t="s">
        <v>28</v>
      </c>
      <c r="C42" s="211"/>
      <c r="D42" s="81">
        <f>+E42+F42</f>
        <v>0</v>
      </c>
      <c r="E42" s="30"/>
      <c r="F42" s="31"/>
    </row>
    <row r="43" spans="1:6" ht="14.4" x14ac:dyDescent="0.3">
      <c r="A43" s="10"/>
      <c r="B43" s="1"/>
      <c r="C43" s="1"/>
      <c r="D43" s="81"/>
      <c r="E43" s="81"/>
      <c r="F43" s="120"/>
    </row>
    <row r="44" spans="1:6" ht="14.4" x14ac:dyDescent="0.3">
      <c r="A44" s="11" t="s">
        <v>60</v>
      </c>
      <c r="B44" s="2"/>
      <c r="C44" s="2"/>
      <c r="D44" s="167">
        <f>SUM(D39:D43)</f>
        <v>0</v>
      </c>
      <c r="E44" s="167">
        <f>SUM(E39:E43)</f>
        <v>0</v>
      </c>
      <c r="F44" s="168">
        <f>SUM(F39:F43)</f>
        <v>0</v>
      </c>
    </row>
    <row r="45" spans="1:6" ht="14.4" x14ac:dyDescent="0.3">
      <c r="A45" s="11"/>
      <c r="B45" s="2"/>
      <c r="C45" s="2"/>
      <c r="D45" s="186"/>
      <c r="E45" s="186"/>
      <c r="F45" s="187"/>
    </row>
    <row r="46" spans="1:6" ht="14.4" x14ac:dyDescent="0.3">
      <c r="A46" s="160"/>
      <c r="B46" s="184" t="s">
        <v>104</v>
      </c>
      <c r="C46" s="124"/>
      <c r="D46" s="124"/>
      <c r="E46" s="124"/>
      <c r="F46" s="185"/>
    </row>
    <row r="47" spans="1:6" ht="14.4" x14ac:dyDescent="0.3">
      <c r="A47" s="10"/>
      <c r="B47" s="1" t="s">
        <v>175</v>
      </c>
      <c r="C47" s="1"/>
      <c r="D47" s="81">
        <f>+E47+F47</f>
        <v>0</v>
      </c>
      <c r="E47" s="30"/>
      <c r="F47" s="31"/>
    </row>
    <row r="48" spans="1:6" ht="14.4" x14ac:dyDescent="0.3">
      <c r="A48" s="10"/>
      <c r="B48" s="1" t="s">
        <v>174</v>
      </c>
      <c r="C48" s="1"/>
      <c r="D48" s="81">
        <f>+E48+F48</f>
        <v>0</v>
      </c>
      <c r="E48" s="30"/>
      <c r="F48" s="31"/>
    </row>
    <row r="49" spans="1:6" ht="14.4" x14ac:dyDescent="0.3">
      <c r="A49" s="10"/>
      <c r="B49" s="1" t="s">
        <v>63</v>
      </c>
      <c r="C49" s="1"/>
      <c r="D49" s="81">
        <f>+E49+F49</f>
        <v>0</v>
      </c>
      <c r="E49" s="30"/>
      <c r="F49" s="31"/>
    </row>
    <row r="50" spans="1:6" ht="14.4" x14ac:dyDescent="0.3">
      <c r="A50" s="10"/>
      <c r="B50" s="211" t="s">
        <v>28</v>
      </c>
      <c r="C50" s="211"/>
      <c r="D50" s="81">
        <f>+E50+F50</f>
        <v>0</v>
      </c>
      <c r="E50" s="30"/>
      <c r="F50" s="31"/>
    </row>
    <row r="51" spans="1:6" ht="14.4" x14ac:dyDescent="0.3">
      <c r="A51" s="10"/>
      <c r="B51" s="1"/>
      <c r="C51" s="1"/>
      <c r="D51" s="81"/>
      <c r="E51" s="81"/>
      <c r="F51" s="120"/>
    </row>
    <row r="52" spans="1:6" ht="14.4" x14ac:dyDescent="0.3">
      <c r="A52" s="11" t="s">
        <v>60</v>
      </c>
      <c r="B52" s="1"/>
      <c r="C52" s="1"/>
      <c r="D52" s="81">
        <f>SUM(D47:D51)</f>
        <v>0</v>
      </c>
      <c r="E52" s="81">
        <f>SUM(E47:E51)</f>
        <v>0</v>
      </c>
      <c r="F52" s="120">
        <f>SUM(F47:F51)</f>
        <v>0</v>
      </c>
    </row>
    <row r="53" spans="1:6" ht="14.4" x14ac:dyDescent="0.3">
      <c r="A53" s="11"/>
      <c r="B53" s="1"/>
      <c r="C53" s="1"/>
      <c r="D53" s="205"/>
      <c r="E53" s="205"/>
      <c r="F53" s="206"/>
    </row>
    <row r="54" spans="1:6" ht="14.4" x14ac:dyDescent="0.3">
      <c r="A54" s="10"/>
      <c r="B54" s="184" t="s">
        <v>105</v>
      </c>
      <c r="C54" s="124"/>
      <c r="D54" s="124"/>
      <c r="E54" s="124"/>
      <c r="F54" s="185"/>
    </row>
    <row r="55" spans="1:6" ht="14.4" x14ac:dyDescent="0.3">
      <c r="A55" s="10"/>
      <c r="B55" s="1" t="s">
        <v>176</v>
      </c>
      <c r="C55" s="1"/>
      <c r="D55" s="81">
        <f>+E55+F55</f>
        <v>0</v>
      </c>
      <c r="E55" s="30"/>
      <c r="F55" s="31"/>
    </row>
    <row r="56" spans="1:6" ht="14.4" x14ac:dyDescent="0.3">
      <c r="A56" s="10"/>
      <c r="B56" s="1" t="s">
        <v>177</v>
      </c>
      <c r="C56" s="1"/>
      <c r="D56" s="81">
        <f>+E56+F56</f>
        <v>0</v>
      </c>
      <c r="E56" s="30"/>
      <c r="F56" s="31"/>
    </row>
    <row r="57" spans="1:6" ht="14.4" x14ac:dyDescent="0.3">
      <c r="A57" s="10"/>
      <c r="B57" s="1" t="s">
        <v>63</v>
      </c>
      <c r="C57" s="1"/>
      <c r="D57" s="81">
        <f>+E57+F57</f>
        <v>0</v>
      </c>
      <c r="E57" s="30"/>
      <c r="F57" s="31"/>
    </row>
    <row r="58" spans="1:6" ht="14.4" x14ac:dyDescent="0.3">
      <c r="A58" s="10"/>
      <c r="B58" s="211" t="s">
        <v>28</v>
      </c>
      <c r="C58" s="211"/>
      <c r="D58" s="81">
        <f>+E58+F58</f>
        <v>0</v>
      </c>
      <c r="E58" s="30"/>
      <c r="F58" s="31"/>
    </row>
    <row r="59" spans="1:6" ht="14.4" x14ac:dyDescent="0.3">
      <c r="A59" s="11" t="s">
        <v>60</v>
      </c>
      <c r="B59" s="1"/>
      <c r="C59" s="1"/>
      <c r="D59" s="81">
        <f>SUM(D55:D58)</f>
        <v>0</v>
      </c>
      <c r="E59" s="81">
        <f>SUM(E55:E58)</f>
        <v>0</v>
      </c>
      <c r="F59" s="120">
        <f>SUM(F55:F58)</f>
        <v>0</v>
      </c>
    </row>
    <row r="60" spans="1:6" ht="14.4" x14ac:dyDescent="0.3">
      <c r="A60" s="11"/>
      <c r="B60" s="1"/>
      <c r="C60" s="1"/>
      <c r="D60" s="163"/>
      <c r="E60" s="163"/>
      <c r="F60" s="164"/>
    </row>
    <row r="61" spans="1:6" ht="14.4" x14ac:dyDescent="0.3">
      <c r="A61" s="10"/>
      <c r="B61" s="184" t="s">
        <v>113</v>
      </c>
      <c r="C61" s="124"/>
      <c r="D61" s="124"/>
      <c r="E61" s="124"/>
      <c r="F61" s="185"/>
    </row>
    <row r="62" spans="1:6" ht="14.4" x14ac:dyDescent="0.3">
      <c r="A62" s="10"/>
      <c r="B62" s="1" t="s">
        <v>170</v>
      </c>
      <c r="C62" s="1"/>
      <c r="D62" s="81">
        <f>+E62+F62</f>
        <v>0</v>
      </c>
      <c r="E62" s="30"/>
      <c r="F62" s="31"/>
    </row>
    <row r="63" spans="1:6" ht="14.4" x14ac:dyDescent="0.3">
      <c r="A63" s="10"/>
      <c r="B63" s="1" t="s">
        <v>171</v>
      </c>
      <c r="C63" s="1"/>
      <c r="D63" s="81">
        <f>+E63+F63</f>
        <v>0</v>
      </c>
      <c r="E63" s="30"/>
      <c r="F63" s="31"/>
    </row>
    <row r="64" spans="1:6" ht="14.4" x14ac:dyDescent="0.3">
      <c r="A64" s="10"/>
      <c r="B64" s="1" t="s">
        <v>172</v>
      </c>
      <c r="C64" s="1"/>
      <c r="D64" s="81">
        <f>+E64+F64</f>
        <v>0</v>
      </c>
      <c r="E64" s="30"/>
      <c r="F64" s="31"/>
    </row>
    <row r="65" spans="1:6" ht="14.4" x14ac:dyDescent="0.3">
      <c r="A65" s="10"/>
      <c r="B65" s="211" t="s">
        <v>28</v>
      </c>
      <c r="C65" s="211"/>
      <c r="D65" s="81">
        <f>+E65+F65</f>
        <v>0</v>
      </c>
      <c r="E65" s="30"/>
      <c r="F65" s="31"/>
    </row>
    <row r="66" spans="1:6" ht="14.4" x14ac:dyDescent="0.3">
      <c r="A66" s="11" t="s">
        <v>60</v>
      </c>
      <c r="B66" s="1"/>
      <c r="C66" s="1"/>
      <c r="D66" s="81">
        <f>SUM(D62:D65)</f>
        <v>0</v>
      </c>
      <c r="E66" s="81">
        <f>SUM(E62:E65)</f>
        <v>0</v>
      </c>
      <c r="F66" s="120">
        <f>SUM(F62:F65)</f>
        <v>0</v>
      </c>
    </row>
    <row r="67" spans="1:6" ht="14.4" x14ac:dyDescent="0.3">
      <c r="A67" s="8" t="s">
        <v>116</v>
      </c>
      <c r="B67" s="3"/>
      <c r="C67" s="3"/>
      <c r="D67" s="207">
        <f>D44+D52+D59+D66</f>
        <v>0</v>
      </c>
      <c r="E67" s="207">
        <f>E44+E52+E59+E66</f>
        <v>0</v>
      </c>
      <c r="F67" s="208">
        <f>F44+F52+F59+F66</f>
        <v>0</v>
      </c>
    </row>
    <row r="68" spans="1:6" ht="15" thickBot="1" x14ac:dyDescent="0.35">
      <c r="A68" s="146" t="s">
        <v>178</v>
      </c>
      <c r="B68" s="175"/>
      <c r="C68" s="175"/>
      <c r="D68" s="190">
        <f>D35+D67</f>
        <v>0</v>
      </c>
      <c r="E68" s="190">
        <f>E35+E67</f>
        <v>0</v>
      </c>
      <c r="F68" s="191">
        <f>F35+F67</f>
        <v>0</v>
      </c>
    </row>
  </sheetData>
  <sheetProtection algorithmName="SHA-512" hashValue="+Sti7itktpP83uL1UbBH+3QcoaRiuiminqZR4Ok1AgcbtTVORjloQ/lnUrF0X+EmT0XHDaMAFxULe1yxF1mC7g==" saltValue="n4gYvmtEvwoKUUZzgavE7A==" spinCount="100000" sheet="1" objects="1" scenarios="1"/>
  <phoneticPr fontId="0" type="noConversion"/>
  <dataValidations count="5">
    <dataValidation type="whole" allowBlank="1" showInputMessage="1" showErrorMessage="1" sqref="E7:F8 D7:D11 D15:D18 D22:D24 D29:D32 D39:D42 D47:D50 D55:D58 D62:D65" xr:uid="{00000000-0002-0000-0400-000000000000}">
      <formula1>0</formula1>
      <formula2>500000000000</formula2>
    </dataValidation>
    <dataValidation type="whole" allowBlank="1" showInputMessage="1" showErrorMessage="1" sqref="E10:F11" xr:uid="{00000000-0002-0000-0400-000001000000}">
      <formula1>0</formula1>
      <formula2>5000000000000</formula2>
    </dataValidation>
    <dataValidation type="whole" allowBlank="1" showInputMessage="1" showErrorMessage="1" sqref="E15:F18" xr:uid="{00000000-0002-0000-0400-000002000000}">
      <formula1>0</formula1>
      <formula2>50000000000000</formula2>
    </dataValidation>
    <dataValidation type="whole" allowBlank="1" showInputMessage="1" showErrorMessage="1" sqref="E22:F25 D25" xr:uid="{00000000-0002-0000-0400-000003000000}">
      <formula1>0</formula1>
      <formula2>500000000000000</formula2>
    </dataValidation>
    <dataValidation type="whole" allowBlank="1" showInputMessage="1" showErrorMessage="1" sqref="D59:D60 D33 D43 D51:D53 E29:F33 E39:F43 E47:F53 E55:F60 E62:F66 D66" xr:uid="{00000000-0002-0000-0400-000004000000}">
      <formula1>0</formula1>
      <formula2>5000000000000000</formula2>
    </dataValidation>
  </dataValidations>
  <pageMargins left="0.59055118110236227" right="0.59055118110236227" top="0.39370078740157483" bottom="0.39370078740157483" header="0.11811023622047245" footer="0.11811023622047245"/>
  <pageSetup orientation="portrait" r:id="rId1"/>
  <headerFooter alignWithMargins="0"/>
  <rowBreaks count="1" manualBreakCount="1">
    <brk id="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F42"/>
  <sheetViews>
    <sheetView showGridLines="0" zoomScaleNormal="100" zoomScaleSheetLayoutView="100" workbookViewId="0">
      <selection activeCell="H44" sqref="H44"/>
    </sheetView>
  </sheetViews>
  <sheetFormatPr baseColWidth="10" defaultColWidth="10.88671875" defaultRowHeight="13.2" x14ac:dyDescent="0.25"/>
  <cols>
    <col min="2" max="2" width="14.6640625" customWidth="1"/>
    <col min="3" max="3" width="19.6640625" customWidth="1"/>
    <col min="4" max="6" width="13.33203125" customWidth="1"/>
  </cols>
  <sheetData>
    <row r="1" spans="1:6" ht="14.4" x14ac:dyDescent="0.3">
      <c r="A1" s="85" t="s">
        <v>115</v>
      </c>
      <c r="B1" s="86"/>
      <c r="C1" s="86"/>
      <c r="D1" s="86"/>
      <c r="E1" s="86"/>
      <c r="F1" s="151"/>
    </row>
    <row r="2" spans="1:6" ht="14.4" x14ac:dyDescent="0.3">
      <c r="A2" s="8" t="s">
        <v>102</v>
      </c>
      <c r="B2" s="3"/>
      <c r="C2" s="3"/>
      <c r="D2" s="3"/>
      <c r="E2" s="3"/>
      <c r="F2" s="152"/>
    </row>
    <row r="3" spans="1:6" ht="14.4" x14ac:dyDescent="0.3">
      <c r="A3" s="8" t="s">
        <v>45</v>
      </c>
      <c r="B3" s="6"/>
      <c r="C3" s="6"/>
      <c r="D3" s="153"/>
      <c r="E3" s="153"/>
      <c r="F3" s="154"/>
    </row>
    <row r="4" spans="1:6" ht="19.5" customHeight="1" x14ac:dyDescent="0.3">
      <c r="A4" s="93" t="s">
        <v>21</v>
      </c>
      <c r="B4" s="35"/>
      <c r="C4" s="35"/>
      <c r="D4" s="155" t="s">
        <v>10</v>
      </c>
      <c r="E4" s="155" t="s">
        <v>11</v>
      </c>
      <c r="F4" s="156" t="s">
        <v>12</v>
      </c>
    </row>
    <row r="5" spans="1:6" ht="22.95" customHeight="1" x14ac:dyDescent="0.3">
      <c r="A5" s="160"/>
      <c r="B5" s="184" t="s">
        <v>46</v>
      </c>
      <c r="C5" s="124"/>
      <c r="D5" s="1"/>
      <c r="E5" s="1"/>
      <c r="F5" s="113"/>
    </row>
    <row r="6" spans="1:6" ht="14.4" x14ac:dyDescent="0.3">
      <c r="A6" s="10"/>
      <c r="B6" s="1" t="s">
        <v>77</v>
      </c>
      <c r="C6" s="1"/>
      <c r="D6" s="81">
        <f>+E6+F6</f>
        <v>0</v>
      </c>
      <c r="E6" s="30"/>
      <c r="F6" s="31"/>
    </row>
    <row r="7" spans="1:6" ht="14.4" x14ac:dyDescent="0.3">
      <c r="A7" s="10"/>
      <c r="B7" s="1" t="s">
        <v>78</v>
      </c>
      <c r="C7" s="1"/>
      <c r="D7" s="81">
        <f>+E7+F7</f>
        <v>0</v>
      </c>
      <c r="E7" s="30"/>
      <c r="F7" s="31"/>
    </row>
    <row r="8" spans="1:6" ht="14.4" x14ac:dyDescent="0.3">
      <c r="A8" s="10"/>
      <c r="B8" s="211" t="s">
        <v>28</v>
      </c>
      <c r="C8" s="211"/>
      <c r="D8" s="81">
        <f>+E8+F8</f>
        <v>0</v>
      </c>
      <c r="E8" s="30"/>
      <c r="F8" s="31"/>
    </row>
    <row r="9" spans="1:6" ht="14.4" x14ac:dyDescent="0.3">
      <c r="A9" s="11" t="s">
        <v>60</v>
      </c>
      <c r="B9" s="2"/>
      <c r="C9" s="2"/>
      <c r="D9" s="167">
        <f>SUM(D6:D8)</f>
        <v>0</v>
      </c>
      <c r="E9" s="167">
        <f>SUM(E6:E8)</f>
        <v>0</v>
      </c>
      <c r="F9" s="168">
        <f>SUM(F6:F8)</f>
        <v>0</v>
      </c>
    </row>
    <row r="10" spans="1:6" ht="14.4" x14ac:dyDescent="0.3">
      <c r="A10" s="160"/>
      <c r="B10" s="184" t="s">
        <v>47</v>
      </c>
      <c r="C10" s="184"/>
      <c r="D10" s="184"/>
      <c r="E10" s="184"/>
      <c r="F10" s="195"/>
    </row>
    <row r="11" spans="1:6" ht="14.4" x14ac:dyDescent="0.3">
      <c r="A11" s="10"/>
      <c r="B11" s="1" t="s">
        <v>30</v>
      </c>
      <c r="C11" s="1"/>
      <c r="D11" s="81">
        <f>+E11+F11</f>
        <v>0</v>
      </c>
      <c r="E11" s="30"/>
      <c r="F11" s="31"/>
    </row>
    <row r="12" spans="1:6" ht="14.4" x14ac:dyDescent="0.3">
      <c r="A12" s="10"/>
      <c r="B12" s="1" t="s">
        <v>29</v>
      </c>
      <c r="C12" s="1"/>
      <c r="D12" s="81">
        <f>+E12+F12</f>
        <v>0</v>
      </c>
      <c r="E12" s="30"/>
      <c r="F12" s="31"/>
    </row>
    <row r="13" spans="1:6" ht="14.4" x14ac:dyDescent="0.3">
      <c r="A13" s="10"/>
      <c r="B13" s="1" t="s">
        <v>79</v>
      </c>
      <c r="C13" s="1"/>
      <c r="D13" s="81">
        <f>+E13+F13</f>
        <v>0</v>
      </c>
      <c r="E13" s="30"/>
      <c r="F13" s="31"/>
    </row>
    <row r="14" spans="1:6" ht="14.4" x14ac:dyDescent="0.3">
      <c r="A14" s="10"/>
      <c r="B14" s="211" t="s">
        <v>28</v>
      </c>
      <c r="C14" s="211"/>
      <c r="D14" s="81">
        <f>+E14+F14</f>
        <v>0</v>
      </c>
      <c r="E14" s="30"/>
      <c r="F14" s="31"/>
    </row>
    <row r="15" spans="1:6" ht="14.4" x14ac:dyDescent="0.3">
      <c r="A15" s="11" t="s">
        <v>60</v>
      </c>
      <c r="B15" s="2"/>
      <c r="C15" s="2"/>
      <c r="D15" s="167">
        <f>SUM(D11:D14)</f>
        <v>0</v>
      </c>
      <c r="E15" s="167">
        <f>SUM(E11:E14)</f>
        <v>0</v>
      </c>
      <c r="F15" s="168">
        <f>SUM(F11:F14)</f>
        <v>0</v>
      </c>
    </row>
    <row r="16" spans="1:6" ht="14.4" x14ac:dyDescent="0.3">
      <c r="A16" s="160"/>
      <c r="B16" s="184" t="s">
        <v>80</v>
      </c>
      <c r="C16" s="124"/>
      <c r="D16" s="124"/>
      <c r="E16" s="124"/>
      <c r="F16" s="185"/>
    </row>
    <row r="17" spans="1:6" ht="14.4" x14ac:dyDescent="0.3">
      <c r="A17" s="10"/>
      <c r="B17" s="1" t="s">
        <v>81</v>
      </c>
      <c r="C17" s="1"/>
      <c r="D17" s="81">
        <f>+E17+F17</f>
        <v>0</v>
      </c>
      <c r="E17" s="30"/>
      <c r="F17" s="31"/>
    </row>
    <row r="18" spans="1:6" ht="14.4" x14ac:dyDescent="0.3">
      <c r="A18" s="10"/>
      <c r="B18" s="1" t="s">
        <v>82</v>
      </c>
      <c r="C18" s="1"/>
      <c r="D18" s="81">
        <f>+E18+F18</f>
        <v>0</v>
      </c>
      <c r="E18" s="30"/>
      <c r="F18" s="31"/>
    </row>
    <row r="19" spans="1:6" ht="14.4" x14ac:dyDescent="0.3">
      <c r="A19" s="10"/>
      <c r="B19" s="1" t="s">
        <v>83</v>
      </c>
      <c r="C19" s="1"/>
      <c r="D19" s="81">
        <f>+E19+F19</f>
        <v>0</v>
      </c>
      <c r="E19" s="30"/>
      <c r="F19" s="31"/>
    </row>
    <row r="20" spans="1:6" ht="14.4" x14ac:dyDescent="0.3">
      <c r="A20" s="10"/>
      <c r="B20" s="211" t="s">
        <v>28</v>
      </c>
      <c r="C20" s="211"/>
      <c r="D20" s="81">
        <f>+E20+F20</f>
        <v>0</v>
      </c>
      <c r="E20" s="30"/>
      <c r="F20" s="31"/>
    </row>
    <row r="21" spans="1:6" ht="14.4" x14ac:dyDescent="0.3">
      <c r="A21" s="11" t="s">
        <v>60</v>
      </c>
      <c r="B21" s="2"/>
      <c r="C21" s="2"/>
      <c r="D21" s="167">
        <f>SUM(D17:D20)</f>
        <v>0</v>
      </c>
      <c r="E21" s="167">
        <f>SUM(E17:E20)</f>
        <v>0</v>
      </c>
      <c r="F21" s="168">
        <f>SUM(F17:F20)</f>
        <v>0</v>
      </c>
    </row>
    <row r="22" spans="1:6" ht="15" thickBot="1" x14ac:dyDescent="0.35">
      <c r="A22" s="196" t="s">
        <v>73</v>
      </c>
      <c r="B22" s="175"/>
      <c r="C22" s="175"/>
      <c r="D22" s="190">
        <f>SUM(,D9,D15,D21)</f>
        <v>0</v>
      </c>
      <c r="E22" s="190">
        <f>SUM(,E9,E15,E21)</f>
        <v>0</v>
      </c>
      <c r="F22" s="190">
        <f>SUM(,F9,F15,F21)</f>
        <v>0</v>
      </c>
    </row>
    <row r="23" spans="1:6" ht="19.5" customHeight="1" x14ac:dyDescent="0.3">
      <c r="A23" s="178" t="s">
        <v>18</v>
      </c>
      <c r="B23" s="179"/>
      <c r="C23" s="179"/>
      <c r="D23" s="179"/>
      <c r="E23" s="179"/>
      <c r="F23" s="209"/>
    </row>
    <row r="24" spans="1:6" ht="22.95" customHeight="1" x14ac:dyDescent="0.3">
      <c r="A24" s="11"/>
      <c r="B24" s="184" t="s">
        <v>48</v>
      </c>
      <c r="C24" s="184"/>
      <c r="D24" s="184"/>
      <c r="E24" s="184"/>
      <c r="F24" s="195"/>
    </row>
    <row r="25" spans="1:6" ht="14.4" x14ac:dyDescent="0.3">
      <c r="A25" s="10"/>
      <c r="B25" s="1" t="s">
        <v>84</v>
      </c>
      <c r="C25" s="1"/>
      <c r="D25" s="81">
        <f>+E25+F25</f>
        <v>0</v>
      </c>
      <c r="E25" s="30"/>
      <c r="F25" s="31"/>
    </row>
    <row r="26" spans="1:6" ht="14.4" x14ac:dyDescent="0.3">
      <c r="A26" s="10"/>
      <c r="B26" s="1" t="s">
        <v>85</v>
      </c>
      <c r="C26" s="1"/>
      <c r="D26" s="81">
        <f>+E26+F26</f>
        <v>0</v>
      </c>
      <c r="E26" s="30"/>
      <c r="F26" s="31"/>
    </row>
    <row r="27" spans="1:6" ht="14.4" x14ac:dyDescent="0.3">
      <c r="A27" s="10"/>
      <c r="B27" s="1" t="s">
        <v>39</v>
      </c>
      <c r="C27" s="1"/>
      <c r="D27" s="81">
        <f>+E27+F27</f>
        <v>0</v>
      </c>
      <c r="E27" s="30"/>
      <c r="F27" s="31"/>
    </row>
    <row r="28" spans="1:6" ht="14.4" x14ac:dyDescent="0.3">
      <c r="A28" s="10"/>
      <c r="B28" s="211" t="s">
        <v>28</v>
      </c>
      <c r="C28" s="211"/>
      <c r="D28" s="81">
        <f>+E28+F28</f>
        <v>0</v>
      </c>
      <c r="E28" s="30"/>
      <c r="F28" s="31"/>
    </row>
    <row r="29" spans="1:6" ht="14.4" x14ac:dyDescent="0.3">
      <c r="A29" s="11" t="s">
        <v>60</v>
      </c>
      <c r="B29" s="2"/>
      <c r="C29" s="2"/>
      <c r="D29" s="167">
        <f>SUM(D25:D28)</f>
        <v>0</v>
      </c>
      <c r="E29" s="167">
        <f>SUM(E25:E28)</f>
        <v>0</v>
      </c>
      <c r="F29" s="168">
        <f>SUM(F25:F28)</f>
        <v>0</v>
      </c>
    </row>
    <row r="30" spans="1:6" ht="14.4" x14ac:dyDescent="0.3">
      <c r="A30" s="11"/>
      <c r="B30" s="184" t="s">
        <v>49</v>
      </c>
      <c r="C30" s="184"/>
      <c r="D30" s="184"/>
      <c r="E30" s="184"/>
      <c r="F30" s="195"/>
    </row>
    <row r="31" spans="1:6" ht="14.4" x14ac:dyDescent="0.3">
      <c r="A31" s="10"/>
      <c r="B31" s="1" t="s">
        <v>86</v>
      </c>
      <c r="C31" s="1"/>
      <c r="D31" s="81">
        <f>+E31+F31</f>
        <v>0</v>
      </c>
      <c r="E31" s="30"/>
      <c r="F31" s="31"/>
    </row>
    <row r="32" spans="1:6" ht="14.4" x14ac:dyDescent="0.3">
      <c r="A32" s="10"/>
      <c r="B32" s="1" t="s">
        <v>39</v>
      </c>
      <c r="C32" s="1"/>
      <c r="D32" s="81">
        <f>+E32+F32</f>
        <v>0</v>
      </c>
      <c r="E32" s="30"/>
      <c r="F32" s="31"/>
    </row>
    <row r="33" spans="1:6" ht="14.4" x14ac:dyDescent="0.3">
      <c r="A33" s="10"/>
      <c r="B33" s="211" t="s">
        <v>28</v>
      </c>
      <c r="C33" s="211"/>
      <c r="D33" s="81">
        <f>+E33+F33</f>
        <v>0</v>
      </c>
      <c r="E33" s="30"/>
      <c r="F33" s="31"/>
    </row>
    <row r="34" spans="1:6" ht="14.4" x14ac:dyDescent="0.3">
      <c r="A34" s="11" t="s">
        <v>60</v>
      </c>
      <c r="B34" s="2"/>
      <c r="C34" s="2"/>
      <c r="D34" s="167">
        <f>SUM(D31:D33)</f>
        <v>0</v>
      </c>
      <c r="E34" s="167">
        <f>SUM(E31:E33)</f>
        <v>0</v>
      </c>
      <c r="F34" s="168">
        <f>SUM(F31:F33)</f>
        <v>0</v>
      </c>
    </row>
    <row r="35" spans="1:6" ht="14.4" x14ac:dyDescent="0.3">
      <c r="A35" s="11"/>
      <c r="B35" s="184" t="s">
        <v>50</v>
      </c>
      <c r="C35" s="184"/>
      <c r="D35" s="184"/>
      <c r="E35" s="184"/>
      <c r="F35" s="195"/>
    </row>
    <row r="36" spans="1:6" ht="14.4" x14ac:dyDescent="0.3">
      <c r="A36" s="10"/>
      <c r="B36" s="1" t="s">
        <v>51</v>
      </c>
      <c r="C36" s="1"/>
      <c r="D36" s="81">
        <f>+E36+F36</f>
        <v>0</v>
      </c>
      <c r="E36" s="30"/>
      <c r="F36" s="31"/>
    </row>
    <row r="37" spans="1:6" ht="14.4" x14ac:dyDescent="0.3">
      <c r="A37" s="10"/>
      <c r="B37" s="1" t="s">
        <v>87</v>
      </c>
      <c r="C37" s="1"/>
      <c r="D37" s="81">
        <f>+E37+F37</f>
        <v>0</v>
      </c>
      <c r="E37" s="30"/>
      <c r="F37" s="31"/>
    </row>
    <row r="38" spans="1:6" ht="14.4" x14ac:dyDescent="0.3">
      <c r="A38" s="10"/>
      <c r="B38" s="1" t="s">
        <v>88</v>
      </c>
      <c r="C38" s="1"/>
      <c r="D38" s="81">
        <f>+E38+F38</f>
        <v>0</v>
      </c>
      <c r="E38" s="30"/>
      <c r="F38" s="31"/>
    </row>
    <row r="39" spans="1:6" ht="14.4" x14ac:dyDescent="0.3">
      <c r="A39" s="10"/>
      <c r="B39" s="211" t="s">
        <v>28</v>
      </c>
      <c r="C39" s="211"/>
      <c r="D39" s="81">
        <f>+E39+F39</f>
        <v>0</v>
      </c>
      <c r="E39" s="30"/>
      <c r="F39" s="31"/>
    </row>
    <row r="40" spans="1:6" ht="14.4" x14ac:dyDescent="0.3">
      <c r="A40" s="11" t="s">
        <v>60</v>
      </c>
      <c r="B40" s="2"/>
      <c r="C40" s="2"/>
      <c r="D40" s="167">
        <f>D36+D37+D38+D39</f>
        <v>0</v>
      </c>
      <c r="E40" s="167">
        <f>E36+E37+E38+E39</f>
        <v>0</v>
      </c>
      <c r="F40" s="168">
        <f>F36+F37+F38+F39</f>
        <v>0</v>
      </c>
    </row>
    <row r="41" spans="1:6" ht="14.4" x14ac:dyDescent="0.3">
      <c r="A41" s="8" t="s">
        <v>116</v>
      </c>
      <c r="B41" s="3"/>
      <c r="C41" s="3"/>
      <c r="D41" s="200">
        <f>SUM(D29,D34,D40)</f>
        <v>0</v>
      </c>
      <c r="E41" s="200">
        <f>SUM(E29,E34,E40)</f>
        <v>0</v>
      </c>
      <c r="F41" s="201">
        <f>SUM(F29,F34,F40)</f>
        <v>0</v>
      </c>
    </row>
    <row r="42" spans="1:6" ht="15" thickBot="1" x14ac:dyDescent="0.35">
      <c r="A42" s="146" t="s">
        <v>127</v>
      </c>
      <c r="B42" s="175"/>
      <c r="C42" s="175"/>
      <c r="D42" s="190">
        <f>SUM(D22,D41)</f>
        <v>0</v>
      </c>
      <c r="E42" s="190">
        <f>SUM(E22,E41)</f>
        <v>0</v>
      </c>
      <c r="F42" s="191">
        <f>SUM(F22,F41)</f>
        <v>0</v>
      </c>
    </row>
  </sheetData>
  <sheetProtection algorithmName="SHA-512" hashValue="9wYUFb/dl2w4JZqFx5uixoz0CbOZd1yvNu6bcHGWNfasI9vQtwBTyGnR24AQM7jN236Nz2tOLRj2nu/Zaml1dA==" saltValue="6iTtdXygMojGbYEF1VqLeQ==" spinCount="100000" sheet="1" formatCells="0" formatColumns="0" formatRows="0" insertRows="0"/>
  <phoneticPr fontId="0" type="noConversion"/>
  <dataValidations count="4">
    <dataValidation type="whole" allowBlank="1" showInputMessage="1" showErrorMessage="1" sqref="D6:F8 D11:F14 D17:D20 D25:D28 D31:D33 D36:D39" xr:uid="{00000000-0002-0000-0500-000000000000}">
      <formula1>0</formula1>
      <formula2>5000000000</formula2>
    </dataValidation>
    <dataValidation type="whole" allowBlank="1" showInputMessage="1" showErrorMessage="1" sqref="E17:F20" xr:uid="{00000000-0002-0000-0500-000001000000}">
      <formula1>0</formula1>
      <formula2>5000000000000</formula2>
    </dataValidation>
    <dataValidation type="whole" allowBlank="1" showInputMessage="1" showErrorMessage="1" sqref="E25:F28 E36:F40 D40" xr:uid="{00000000-0002-0000-0500-000002000000}">
      <formula1>0</formula1>
      <formula2>50000000000000</formula2>
    </dataValidation>
    <dataValidation type="whole" allowBlank="1" showInputMessage="1" showErrorMessage="1" sqref="E31:F33" xr:uid="{00000000-0002-0000-0500-000003000000}">
      <formula1>0</formula1>
      <formula2>500000000000000</formula2>
    </dataValidation>
  </dataValidations>
  <printOptions horizontalCentered="1" verticalCentered="1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:D13"/>
  <sheetViews>
    <sheetView workbookViewId="0">
      <selection activeCell="B5" sqref="B5"/>
    </sheetView>
  </sheetViews>
  <sheetFormatPr baseColWidth="10" defaultRowHeight="13.2" x14ac:dyDescent="0.25"/>
  <cols>
    <col min="1" max="1" width="34.5546875" customWidth="1"/>
    <col min="2" max="2" width="15.5546875" customWidth="1"/>
    <col min="3" max="4" width="16.5546875" customWidth="1"/>
  </cols>
  <sheetData>
    <row r="1" spans="1:4" x14ac:dyDescent="0.25">
      <c r="A1" s="52" t="s">
        <v>114</v>
      </c>
      <c r="B1" s="53"/>
      <c r="C1" s="83"/>
      <c r="D1" s="82"/>
    </row>
    <row r="2" spans="1:4" x14ac:dyDescent="0.25">
      <c r="A2" s="54"/>
      <c r="B2" s="50"/>
      <c r="C2" s="50"/>
      <c r="D2" s="55"/>
    </row>
    <row r="3" spans="1:4" x14ac:dyDescent="0.25">
      <c r="A3" s="56" t="s">
        <v>93</v>
      </c>
      <c r="B3" s="71" t="s">
        <v>10</v>
      </c>
      <c r="C3" s="71" t="s">
        <v>11</v>
      </c>
      <c r="D3" s="72" t="s">
        <v>12</v>
      </c>
    </row>
    <row r="4" spans="1:4" x14ac:dyDescent="0.25">
      <c r="A4" s="57"/>
      <c r="B4" s="41"/>
      <c r="C4" s="41"/>
      <c r="D4" s="58"/>
    </row>
    <row r="5" spans="1:4" x14ac:dyDescent="0.25">
      <c r="A5" s="59" t="s">
        <v>94</v>
      </c>
      <c r="B5" s="42">
        <f>+C5+D5</f>
        <v>0</v>
      </c>
      <c r="C5" s="42">
        <f>'PRÉ-PRODUCTION'!E7+'PRÉ-PRODUCTION'!E33</f>
        <v>0</v>
      </c>
      <c r="D5" s="60">
        <f>'PRÉ-PRODUCTION'!F7+'PRÉ-PRODUCTION'!F33</f>
        <v>0</v>
      </c>
    </row>
    <row r="6" spans="1:4" x14ac:dyDescent="0.25">
      <c r="A6" s="59" t="s">
        <v>95</v>
      </c>
      <c r="B6" s="42">
        <f t="shared" ref="B6:B12" si="0">+C6+D6</f>
        <v>0</v>
      </c>
      <c r="C6" s="42">
        <f>'PRÉ-PRODUCTION'!E8+'PRÉ-PRODUCTION'!E41</f>
        <v>0</v>
      </c>
      <c r="D6" s="60">
        <f>'PRÉ-PRODUCTION'!F8+'PRÉ-PRODUCTION'!F41</f>
        <v>0</v>
      </c>
    </row>
    <row r="7" spans="1:4" x14ac:dyDescent="0.25">
      <c r="A7" s="59" t="s">
        <v>96</v>
      </c>
      <c r="B7" s="42">
        <f t="shared" si="0"/>
        <v>0</v>
      </c>
      <c r="C7" s="42">
        <f>'PRÉ-PRODUCTION'!E42</f>
        <v>0</v>
      </c>
      <c r="D7" s="60">
        <f>'PRÉ-PRODUCTION'!F42</f>
        <v>0</v>
      </c>
    </row>
    <row r="8" spans="1:4" x14ac:dyDescent="0.25">
      <c r="A8" s="59" t="s">
        <v>98</v>
      </c>
      <c r="B8" s="42">
        <f t="shared" si="0"/>
        <v>0</v>
      </c>
      <c r="C8" s="42">
        <f>PRODUCTION!E60</f>
        <v>0</v>
      </c>
      <c r="D8" s="60">
        <f>PRODUCTION!F60</f>
        <v>0</v>
      </c>
    </row>
    <row r="9" spans="1:4" x14ac:dyDescent="0.25">
      <c r="A9" s="59" t="s">
        <v>92</v>
      </c>
      <c r="B9" s="42">
        <f t="shared" si="0"/>
        <v>0</v>
      </c>
      <c r="C9" s="42">
        <f>PRODUCTION!E64</f>
        <v>0</v>
      </c>
      <c r="D9" s="60">
        <f>PRODUCTION!F64</f>
        <v>0</v>
      </c>
    </row>
    <row r="10" spans="1:4" x14ac:dyDescent="0.25">
      <c r="A10" s="59" t="s">
        <v>99</v>
      </c>
      <c r="B10" s="42">
        <f t="shared" si="0"/>
        <v>0</v>
      </c>
      <c r="C10" s="42">
        <f>PRODUCTION!E62</f>
        <v>0</v>
      </c>
      <c r="D10" s="60">
        <f>PRODUCTION!F62</f>
        <v>0</v>
      </c>
    </row>
    <row r="11" spans="1:4" x14ac:dyDescent="0.25">
      <c r="A11" s="59" t="s">
        <v>97</v>
      </c>
      <c r="B11" s="42">
        <f t="shared" si="0"/>
        <v>0</v>
      </c>
      <c r="C11" s="42">
        <f>PRODUCTION!E46</f>
        <v>0</v>
      </c>
      <c r="D11" s="60">
        <f>PRODUCTION!F46</f>
        <v>0</v>
      </c>
    </row>
    <row r="12" spans="1:4" x14ac:dyDescent="0.25">
      <c r="A12" s="59" t="s">
        <v>91</v>
      </c>
      <c r="B12" s="42">
        <f t="shared" si="0"/>
        <v>0</v>
      </c>
      <c r="C12" s="51">
        <f>PRODUCTION!E44</f>
        <v>0</v>
      </c>
      <c r="D12" s="61">
        <f>PRODUCTION!F44</f>
        <v>0</v>
      </c>
    </row>
    <row r="13" spans="1:4" ht="13.8" thickBot="1" x14ac:dyDescent="0.3">
      <c r="A13" s="62" t="s">
        <v>10</v>
      </c>
      <c r="B13" s="63">
        <f>SUM(B5:B12)</f>
        <v>0</v>
      </c>
      <c r="C13" s="63">
        <f>SUM(C5:C12)</f>
        <v>0</v>
      </c>
      <c r="D13" s="64">
        <f>SUM(D5:D12)</f>
        <v>0</v>
      </c>
    </row>
  </sheetData>
  <sheetProtection password="C55E" sheet="1" formatCells="0" formatColumns="0" formatRows="0"/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C8209D44399045A89E9F8EBB60704D" ma:contentTypeVersion="15" ma:contentTypeDescription="Crée un document." ma:contentTypeScope="" ma:versionID="274cf8972c7ba24eaedbb93e492c8512">
  <xsd:schema xmlns:xsd="http://www.w3.org/2001/XMLSchema" xmlns:xs="http://www.w3.org/2001/XMLSchema" xmlns:p="http://schemas.microsoft.com/office/2006/metadata/properties" xmlns:ns2="8006f1af-ea8a-4d8a-a619-42a6cf27c81c" xmlns:ns3="06105aa4-192f-4fed-8e5c-32a8b5078b5a" targetNamespace="http://schemas.microsoft.com/office/2006/metadata/properties" ma:root="true" ma:fieldsID="51719c959ee040cdf6aa4293e9d1b3a8" ns2:_="" ns3:_="">
    <xsd:import namespace="8006f1af-ea8a-4d8a-a619-42a6cf27c81c"/>
    <xsd:import namespace="06105aa4-192f-4fed-8e5c-32a8b5078b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6f1af-ea8a-4d8a-a619-42a6cf27c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a1d638a4-29b4-4d81-9f2c-4f7df86c3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105aa4-192f-4fed-8e5c-32a8b5078b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fdfdcf5-f237-490e-86d3-490d559c0c15}" ma:internalName="TaxCatchAll" ma:showField="CatchAllData" ma:web="06105aa4-192f-4fed-8e5c-32a8b5078b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C46C3F-44AA-41C5-B335-C0535E1C89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316FFB-B2C1-4CC5-890F-C8012884AF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6f1af-ea8a-4d8a-a619-42a6cf27c81c"/>
    <ds:schemaRef ds:uri="06105aa4-192f-4fed-8e5c-32a8b5078b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8</vt:i4>
      </vt:variant>
    </vt:vector>
  </HeadingPairs>
  <TitlesOfParts>
    <vt:vector size="15" baseType="lpstr">
      <vt:lpstr>SOMMAIRE CRÉDIT D'IMPÔT</vt:lpstr>
      <vt:lpstr>GRILLE DE CALCUL</vt:lpstr>
      <vt:lpstr>PRÉ-PRODUCTION</vt:lpstr>
      <vt:lpstr>PRODUCTION</vt:lpstr>
      <vt:lpstr>POST-PRODUCTION</vt:lpstr>
      <vt:lpstr>ADMINISTRATION</vt:lpstr>
      <vt:lpstr>CACHETS DES PERSONNES CLÉS</vt:lpstr>
      <vt:lpstr>'POST-PRODUCTION'!Impression_des_titres</vt:lpstr>
      <vt:lpstr>'PRÉ-PRODUCTION'!Impression_des_titres</vt:lpstr>
      <vt:lpstr>PRODUCTION!Impression_des_titres</vt:lpstr>
      <vt:lpstr>ADMINISTRATION!Zone_d_impression</vt:lpstr>
      <vt:lpstr>'CACHETS DES PERSONNES CLÉS'!Zone_d_impression</vt:lpstr>
      <vt:lpstr>'PRÉ-PRODUCTION'!Zone_d_impression</vt:lpstr>
      <vt:lpstr>PRODUCTION!Zone_d_impression</vt:lpstr>
      <vt:lpstr>'SOMMAIRE CRÉDIT D''IMPÔT'!Zone_d_impression</vt:lpstr>
    </vt:vector>
  </TitlesOfParts>
  <Company>SODEC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SODEC</dc:creator>
  <cp:lastModifiedBy>Lauverjat, Magali</cp:lastModifiedBy>
  <cp:lastPrinted>2020-03-24T12:51:39Z</cp:lastPrinted>
  <dcterms:created xsi:type="dcterms:W3CDTF">1999-09-21T14:55:41Z</dcterms:created>
  <dcterms:modified xsi:type="dcterms:W3CDTF">2024-04-02T13:29:47Z</dcterms:modified>
</cp:coreProperties>
</file>