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S:\COM\Communication\Programmes\PROGRAMMES ACTUELS\Audiovisuel\Documents communs Progr télé\"/>
    </mc:Choice>
  </mc:AlternateContent>
  <xr:revisionPtr revIDLastSave="0" documentId="13_ncr:1_{DFAD940F-61ED-4507-8CD6-6B3405B6B3AA}" xr6:coauthVersionLast="47" xr6:coauthVersionMax="47" xr10:uidLastSave="{00000000-0000-0000-0000-000000000000}"/>
  <bookViews>
    <workbookView xWindow="-108" yWindow="-108" windowWidth="20376" windowHeight="12216" xr2:uid="{DC9B3EA5-574A-4E2C-9950-A27BDFFC8C54}"/>
  </bookViews>
  <sheets>
    <sheet name="ACCUEIL" sheetId="6" r:id="rId1"/>
    <sheet name="MONDE HORS QUÉBEC" sheetId="12" r:id="rId2"/>
    <sheet name=" CANADA &amp; MONDE hors QC" sheetId="13" r:id="rId3"/>
    <sheet name="CODE" sheetId="9" state="hidden" r:id="rId4"/>
  </sheets>
  <definedNames>
    <definedName name="Convention">CODE!$B$42:$B$45</definedName>
    <definedName name="Structure">CODE!$B$48:$B$50</definedName>
    <definedName name="Type_Client">#REF!</definedName>
    <definedName name="Type_Client1">#REF!</definedName>
    <definedName name="_xlnm.Print_Area" localSheetId="2">' CANADA &amp; MONDE hors QC'!$B$1:$I$60</definedName>
    <definedName name="_xlnm.Print_Area" localSheetId="0">ACCUEIL!$A$1:$I$90</definedName>
    <definedName name="_xlnm.Print_Area" localSheetId="1">'MONDE HORS QUÉBEC'!$B$1:$I$60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 i="13" l="1"/>
  <c r="C6" i="13"/>
  <c r="C4" i="13"/>
  <c r="I2" i="13"/>
  <c r="C2" i="13"/>
  <c r="E6" i="12" l="1"/>
  <c r="C6" i="12"/>
  <c r="C4" i="12"/>
  <c r="I2" i="12"/>
  <c r="C2" i="12"/>
  <c r="I54" i="12" l="1"/>
  <c r="O61" i="13"/>
  <c r="I61" i="13"/>
  <c r="I61" i="12"/>
  <c r="O54" i="13"/>
  <c r="I54" i="13"/>
  <c r="O50" i="13" l="1"/>
  <c r="O49" i="13"/>
  <c r="O48" i="13"/>
  <c r="O47" i="13"/>
  <c r="O46" i="13"/>
  <c r="O45" i="13"/>
  <c r="O44" i="13"/>
  <c r="M38" i="13"/>
  <c r="K38" i="13"/>
  <c r="O37" i="13"/>
  <c r="O36" i="13"/>
  <c r="O35" i="13"/>
  <c r="O34" i="13"/>
  <c r="O33" i="13"/>
  <c r="O32" i="13"/>
  <c r="M27" i="13"/>
  <c r="K27" i="13"/>
  <c r="O25" i="13"/>
  <c r="O24" i="13"/>
  <c r="O23" i="13"/>
  <c r="O22" i="13"/>
  <c r="O21" i="13"/>
  <c r="O20" i="13"/>
  <c r="O19" i="13"/>
  <c r="O18" i="13"/>
  <c r="O17" i="13"/>
  <c r="O16" i="13"/>
  <c r="O15" i="13"/>
  <c r="O14" i="13"/>
  <c r="O13" i="13"/>
  <c r="O12" i="13"/>
  <c r="O11" i="13"/>
  <c r="I50" i="13"/>
  <c r="I49" i="13"/>
  <c r="I48" i="13"/>
  <c r="I47" i="13"/>
  <c r="I46" i="13"/>
  <c r="I45" i="13"/>
  <c r="I44" i="13"/>
  <c r="G38" i="13"/>
  <c r="E38" i="13"/>
  <c r="I37" i="13"/>
  <c r="I36" i="13"/>
  <c r="I35" i="13"/>
  <c r="I34" i="13"/>
  <c r="I33" i="13"/>
  <c r="I32" i="13"/>
  <c r="G27" i="13"/>
  <c r="E27" i="13"/>
  <c r="I25" i="13"/>
  <c r="I24" i="13"/>
  <c r="I23" i="13"/>
  <c r="I22" i="13"/>
  <c r="I21" i="13"/>
  <c r="I20" i="13"/>
  <c r="I19" i="13"/>
  <c r="I18" i="13"/>
  <c r="I17" i="13"/>
  <c r="I16" i="13"/>
  <c r="I15" i="13"/>
  <c r="I14" i="13"/>
  <c r="I13" i="13"/>
  <c r="I12" i="13"/>
  <c r="I11" i="13"/>
  <c r="I33" i="12"/>
  <c r="M40" i="13" l="1"/>
  <c r="M52" i="13" s="1"/>
  <c r="E40" i="13"/>
  <c r="E52" i="13" s="1"/>
  <c r="E56" i="13" s="1"/>
  <c r="E57" i="13" s="1"/>
  <c r="G40" i="13"/>
  <c r="G52" i="13" s="1"/>
  <c r="O38" i="13"/>
  <c r="K40" i="13"/>
  <c r="O27" i="13"/>
  <c r="I27" i="13"/>
  <c r="I38" i="13"/>
  <c r="I40" i="13" l="1"/>
  <c r="G56" i="13"/>
  <c r="G57" i="13" s="1"/>
  <c r="O40" i="13"/>
  <c r="K52" i="13"/>
  <c r="E59" i="13"/>
  <c r="E62" i="13" s="1"/>
  <c r="I52" i="13"/>
  <c r="I59" i="13" s="1"/>
  <c r="I50" i="12"/>
  <c r="I49" i="12"/>
  <c r="I48" i="12"/>
  <c r="I47" i="12"/>
  <c r="I46" i="12"/>
  <c r="I45" i="12"/>
  <c r="I44" i="12"/>
  <c r="G38" i="12"/>
  <c r="E38" i="12"/>
  <c r="I37" i="12"/>
  <c r="I36" i="12"/>
  <c r="I35" i="12"/>
  <c r="I34" i="12"/>
  <c r="I32" i="12"/>
  <c r="G27" i="12"/>
  <c r="E27" i="12"/>
  <c r="I25" i="12"/>
  <c r="I24" i="12"/>
  <c r="I23" i="12"/>
  <c r="I22" i="12"/>
  <c r="I21" i="12"/>
  <c r="I20" i="12"/>
  <c r="I19" i="12"/>
  <c r="I18" i="12"/>
  <c r="I17" i="12"/>
  <c r="I16" i="12"/>
  <c r="I15" i="12"/>
  <c r="I14" i="12"/>
  <c r="I13" i="12"/>
  <c r="I12" i="12"/>
  <c r="I11" i="12"/>
  <c r="G59" i="13" l="1"/>
  <c r="G62" i="13" s="1"/>
  <c r="I62" i="13" s="1"/>
  <c r="K56" i="13"/>
  <c r="K57" i="13" s="1"/>
  <c r="E40" i="12"/>
  <c r="E52" i="12" s="1"/>
  <c r="E56" i="12" s="1"/>
  <c r="E57" i="12" s="1"/>
  <c r="O52" i="13"/>
  <c r="O59" i="13" s="1"/>
  <c r="G40" i="12"/>
  <c r="I27" i="12"/>
  <c r="I38" i="12"/>
  <c r="K59" i="13" l="1"/>
  <c r="K62" i="13" s="1"/>
  <c r="E69" i="13" s="1"/>
  <c r="G64" i="13" s="1"/>
  <c r="M56" i="13"/>
  <c r="M59" i="13" s="1"/>
  <c r="M62" i="13" s="1"/>
  <c r="G52" i="12"/>
  <c r="E59" i="12"/>
  <c r="E62" i="12" s="1"/>
  <c r="I40" i="12"/>
  <c r="M57" i="13" l="1"/>
  <c r="O62" i="13"/>
  <c r="I69" i="13" s="1"/>
  <c r="M64" i="13"/>
  <c r="G66" i="13" s="1"/>
  <c r="G69" i="13"/>
  <c r="I52" i="12"/>
  <c r="I59" i="12" s="1"/>
  <c r="G56" i="12"/>
  <c r="E66" i="12"/>
  <c r="G57" i="12" l="1"/>
  <c r="G59" i="12"/>
  <c r="G62" i="12" s="1"/>
  <c r="I62" i="12" s="1"/>
  <c r="I66" i="12" s="1"/>
  <c r="G64" i="12" l="1"/>
  <c r="D74" i="6" s="1"/>
  <c r="G66"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Claret, Bernard</author>
    <author>Geoffrion, Marie-Eve</author>
  </authors>
  <commentList>
    <comment ref="E10" authorId="0" shapeId="0" xr:uid="{0669D8EF-D01D-47AD-A62D-DFF80E7898DE}">
      <text>
        <r>
          <rPr>
            <sz val="9"/>
            <color indexed="81"/>
            <rFont val="Tahoma"/>
            <family val="2"/>
          </rPr>
          <t>Assurez-vous de reporter dans cette colonne l'intégralité des données de la colonne "Cumulée" du bordereau de distribution de la période précédente envoyé à la SODEC.</t>
        </r>
      </text>
    </comment>
    <comment ref="G10" authorId="0" shapeId="0" xr:uid="{B7192FB8-E015-4B6D-BF42-AF9D63281DFD}">
      <text>
        <r>
          <rPr>
            <sz val="9"/>
            <color indexed="81"/>
            <rFont val="Tahoma"/>
            <family val="2"/>
          </rPr>
          <t>Veuillez inscrire les montants des ventes brutes effectuées durant la période couverte par le présent bordereau</t>
        </r>
      </text>
    </comment>
    <comment ref="I10" authorId="0" shapeId="0" xr:uid="{BDF59BDF-0329-4CD6-9E14-691A9F68F3A3}">
      <text>
        <r>
          <rPr>
            <sz val="9"/>
            <color indexed="81"/>
            <rFont val="Tahoma"/>
            <family val="2"/>
          </rPr>
          <t>Les montants inscrits dans cette colonne doivent être reportés dans la colonne "Précédente" du prochain bordereau de distribution que vous enverrez à la SODEC.</t>
        </r>
      </text>
    </comment>
    <comment ref="C12" authorId="0" shapeId="0" xr:uid="{79AF4024-3F99-4C67-86D3-3C3D75672C7E}">
      <text>
        <r>
          <rPr>
            <sz val="9"/>
            <color indexed="81"/>
            <rFont val="Tahoma"/>
            <family val="2"/>
          </rPr>
          <t xml:space="preserve">Tout type de télévision : conventionnelle, spécialisée, payante, à la carte, en rattrapage (catch-up), en souscription (Syndication) </t>
        </r>
      </text>
    </comment>
    <comment ref="C18" authorId="0" shapeId="0" xr:uid="{14E15660-DFC7-42EA-A0B8-0787569DEAA1}">
      <text>
        <r>
          <rPr>
            <sz val="9"/>
            <color indexed="81"/>
            <rFont val="Tahoma"/>
            <family val="2"/>
          </rPr>
          <t>Festivals, ancilliaire, Inflight, école, hôtel, hôpitaux, base militaire, etc.</t>
        </r>
      </text>
    </comment>
    <comment ref="B30" authorId="1" shapeId="0" xr:uid="{C8E023BC-1614-4609-8D6C-3A4A0E5576BF}">
      <text>
        <r>
          <rPr>
            <sz val="9"/>
            <color indexed="81"/>
            <rFont val="Tahoma"/>
            <family val="2"/>
          </rPr>
          <t>Veuillez présenter uniquement les commissions et autres dépenses admissibles du distributeur / agent de vente relativement à la production pour la période couverte par le bordereau.</t>
        </r>
      </text>
    </comment>
    <comment ref="E31" authorId="0" shapeId="0" xr:uid="{524E4B1F-7B58-4218-987E-5B96671B1863}">
      <text>
        <r>
          <rPr>
            <sz val="9"/>
            <color indexed="81"/>
            <rFont val="Tahoma"/>
            <family val="2"/>
          </rPr>
          <t>Assurez-vous de reporter dans cette colonne l'intégralité des données de la colonne "Cumulée" du dernier bordereau de distribution envoyé à la SODEC.</t>
        </r>
      </text>
    </comment>
    <comment ref="I31" authorId="0" shapeId="0" xr:uid="{30D3E60B-326D-4B39-9057-8DFB90271B3B}">
      <text>
        <r>
          <rPr>
            <sz val="9"/>
            <color indexed="81"/>
            <rFont val="Tahoma"/>
            <family val="2"/>
          </rPr>
          <t>Les montants inscrits dans cette colonne doivent être reportés dans la colonne "Précédente" du prochain bordereau de distribution que vous enverrez à la SODEC.</t>
        </r>
      </text>
    </comment>
    <comment ref="C36" authorId="0" shapeId="0" xr:uid="{3DFA0C8F-656C-46B8-8F6D-85C49CF7A88C}">
      <text>
        <r>
          <rPr>
            <sz val="9"/>
            <color indexed="81"/>
            <rFont val="Tahoma"/>
            <family val="2"/>
          </rPr>
          <t>Ces dépenses ne doivent pas excéder les maximums permis par le Fonds des médias du Canada (FMC) et par les autres partenaires financiers dans leur politique de récupération.</t>
        </r>
      </text>
    </comment>
    <comment ref="B40" authorId="1" shapeId="0" xr:uid="{88B2265F-7AF4-46AE-92E6-3446551A0E45}">
      <text>
        <r>
          <rPr>
            <sz val="9"/>
            <color indexed="81"/>
            <rFont val="Tahoma"/>
            <family val="2"/>
          </rPr>
          <t xml:space="preserve">Représentent les revenus perçus par le producteur, nets des commissions et dépenses du ou des distributeur(s) et/ou agent(s) de vente. Correspond ainsi au revenu net du distributeur ou au revenu brut du producteur reçu du distributeur. </t>
        </r>
      </text>
    </comment>
    <comment ref="B42" authorId="1" shapeId="0" xr:uid="{B8FAD681-D094-4DF8-8BE4-C520185991CC}">
      <text>
        <r>
          <rPr>
            <sz val="9"/>
            <color indexed="81"/>
            <rFont val="Tahoma"/>
            <family val="2"/>
          </rPr>
          <t xml:space="preserve">Veuillez présenter uniquement les dépenses admissibles du producteur relativement à la production pour la période couverte par le bordereau. </t>
        </r>
      </text>
    </comment>
    <comment ref="C44" authorId="0" shapeId="0" xr:uid="{E0A8744B-3D9F-4D84-A4BA-6943582FB570}">
      <text>
        <r>
          <rPr>
            <sz val="9"/>
            <color indexed="81"/>
            <rFont val="Tahoma"/>
            <family val="2"/>
          </rPr>
          <t>Si l'entreprise de production n'est pas affiliée à l'entreprise de distribution</t>
        </r>
      </text>
    </comment>
    <comment ref="C45" authorId="1" shapeId="0" xr:uid="{1C2A9641-24BF-4C52-9145-CB623A76CA97}">
      <text>
        <r>
          <rPr>
            <sz val="9"/>
            <color indexed="81"/>
            <rFont val="Tahoma"/>
            <family val="2"/>
          </rPr>
          <t xml:space="preserve">Veuillez indiquer les dépenses liées à la libération des droits d'exploitation du producteur dont :
1. UDA
2. Réalisateur (ARRQ)
3. Auteur (SARTEC)
4. Musique
5. Autre </t>
        </r>
      </text>
    </comment>
    <comment ref="C46" authorId="1" shapeId="0" xr:uid="{699FF1D1-B4DC-415B-A624-B1EAEF326D00}">
      <text>
        <r>
          <rPr>
            <sz val="9"/>
            <color indexed="81"/>
            <rFont val="Tahoma"/>
            <family val="2"/>
          </rPr>
          <t xml:space="preserve">Veuillez indiquer les dépenses de frais techniques de montage et liées à la livraison  du producteur dont :
1. Frais de traductions, d'adaptations et autres frais du producteur liés à la vente
2. Frais pour la version internationale sans pause commerciale
3. M&amp;E
4. Frais pour la transcription des dialogues tel que tourné
5. Autre
</t>
        </r>
      </text>
    </comment>
    <comment ref="C47" authorId="1" shapeId="0" xr:uid="{9870F74E-ECDD-496A-B22F-ADACDA8BB57F}">
      <text>
        <r>
          <rPr>
            <sz val="9"/>
            <color indexed="81"/>
            <rFont val="Tahoma"/>
            <family val="2"/>
          </rPr>
          <t xml:space="preserve">Veuillez indiquer les dépenses liées à la libération des droits d'exploitation du producteur dont :
1. Auteur (SARTEC)
2. Musique
3. Autre </t>
        </r>
      </text>
    </comment>
    <comment ref="C48" authorId="0" shapeId="0" xr:uid="{BC0ECAFB-4B9E-4E66-B72C-16B9CA89E712}">
      <text>
        <r>
          <rPr>
            <sz val="9"/>
            <color indexed="81"/>
            <rFont val="Tahoma"/>
            <family val="2"/>
          </rPr>
          <t>Dépenses non incluses aux dépenses du distributeur et attribuables aux ventes directes du producteur uniquement.
Veuillez fournir les justificatifs. Ces dépenses ne doivent pas excéder les maximums permis par le Fonds des médias du Canada (FMC) et par les autres partenaires financiers dans leur politique de récupération.</t>
        </r>
      </text>
    </comment>
    <comment ref="B52" authorId="1" shapeId="0" xr:uid="{9BA4C297-6B65-4E8D-8072-CF232399119D}">
      <text>
        <r>
          <rPr>
            <sz val="9"/>
            <color indexed="81"/>
            <rFont val="Tahoma"/>
            <family val="2"/>
          </rPr>
          <t xml:space="preserve">Revenus nets du producteur avant remise aux investisseurs.
</t>
        </r>
      </text>
    </comment>
    <comment ref="C61" authorId="1" shapeId="0" xr:uid="{B811CA0E-1CCC-4E4A-A036-ABC42D515F17}">
      <text>
        <r>
          <rPr>
            <sz val="9"/>
            <color indexed="81"/>
            <rFont val="Tahoma"/>
            <family val="2"/>
          </rPr>
          <t>Veuillez vous référer à votre convention ou amendement final.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Claret, Bernard</author>
    <author>Geoffrion, Marie-Eve</author>
  </authors>
  <commentList>
    <comment ref="E10" authorId="0" shapeId="0" xr:uid="{87807379-4B3C-43B4-B5B5-69BB2EEDA83B}">
      <text>
        <r>
          <rPr>
            <sz val="9"/>
            <color indexed="81"/>
            <rFont val="Tahoma"/>
            <family val="2"/>
          </rPr>
          <t>Assurez-vous de reporter dans cette colonne l'intégralité des données de la colonne "Cumulée" du bordereau de distribution de la période précédente envoyé à la SODEC.</t>
        </r>
      </text>
    </comment>
    <comment ref="G10" authorId="0" shapeId="0" xr:uid="{05DCF98F-ECA8-4FF2-9734-00707430CF63}">
      <text>
        <r>
          <rPr>
            <sz val="9"/>
            <color indexed="81"/>
            <rFont val="Tahoma"/>
            <family val="2"/>
          </rPr>
          <t>Veuillez inscrire les montants des ventes brutes effectuées durant la période couverte par le présent bordereau</t>
        </r>
      </text>
    </comment>
    <comment ref="I10" authorId="0" shapeId="0" xr:uid="{EE3E149D-A346-4D69-9C8A-1D86FB4D2682}">
      <text>
        <r>
          <rPr>
            <sz val="9"/>
            <color indexed="81"/>
            <rFont val="Tahoma"/>
            <family val="2"/>
          </rPr>
          <t>Les montants inscrits dans cette colonne doivent être reportés dans la colonne "Précédente" du prochain bordereau de distribution que vous enverrez à la SODEC.</t>
        </r>
      </text>
    </comment>
    <comment ref="K10" authorId="0" shapeId="0" xr:uid="{3C50A197-4545-424D-B63D-4270B7D395B8}">
      <text>
        <r>
          <rPr>
            <sz val="9"/>
            <color indexed="81"/>
            <rFont val="Tahoma"/>
            <family val="2"/>
          </rPr>
          <t>Assurez-vous de reporter dans cette colonne l'intégralité des données de la colonne "Cumulée" du bordereau de distribution de la période précédente envoyé à la SODEC.</t>
        </r>
      </text>
    </comment>
    <comment ref="M10" authorId="0" shapeId="0" xr:uid="{60463FBC-6480-4A12-90F8-EE90504CB3D8}">
      <text>
        <r>
          <rPr>
            <sz val="9"/>
            <color indexed="81"/>
            <rFont val="Tahoma"/>
            <family val="2"/>
          </rPr>
          <t>Veuillez inscrire les montants des ventes brutes effectuées durant la période couverte par le présent bordereau</t>
        </r>
      </text>
    </comment>
    <comment ref="O10" authorId="0" shapeId="0" xr:uid="{A0F4DEEE-2FAC-4907-A631-C162579D04FE}">
      <text>
        <r>
          <rPr>
            <sz val="9"/>
            <color indexed="81"/>
            <rFont val="Tahoma"/>
            <family val="2"/>
          </rPr>
          <t>Les montants inscrits dans cette colonne doivent être reportés dans la colonne "Précédente" du prochain bordereau de distribution que vous enverrez à la SODEC.</t>
        </r>
      </text>
    </comment>
    <comment ref="C12" authorId="0" shapeId="0" xr:uid="{3C450E0A-231B-490A-B186-AC8655067AE4}">
      <text>
        <r>
          <rPr>
            <sz val="9"/>
            <color indexed="81"/>
            <rFont val="Tahoma"/>
            <family val="2"/>
          </rPr>
          <t xml:space="preserve">Tout type de télévision : conventionnelle, spécialisée, payante, à la carte, en rattrapage (catch-up), en souscription (Syndication) </t>
        </r>
      </text>
    </comment>
    <comment ref="C18" authorId="0" shapeId="0" xr:uid="{3F421867-834D-4049-A30C-60F51DA26696}">
      <text>
        <r>
          <rPr>
            <sz val="9"/>
            <color indexed="81"/>
            <rFont val="Tahoma"/>
            <family val="2"/>
          </rPr>
          <t>Festivals, ancilliaire, Inflight, école, hôtel, hôpitaux, base militaire, etc.</t>
        </r>
      </text>
    </comment>
    <comment ref="B30" authorId="1" shapeId="0" xr:uid="{26749C60-3DA8-4D8D-9CBF-D5C692EE5BA7}">
      <text>
        <r>
          <rPr>
            <sz val="9"/>
            <color indexed="81"/>
            <rFont val="Tahoma"/>
            <family val="2"/>
          </rPr>
          <t>Veuillez présenter uniquement les commissions et autres dépenses admissibles du distributeur / agent de vente relativement à la production pour la période couverte par le bordereau.</t>
        </r>
      </text>
    </comment>
    <comment ref="E31" authorId="0" shapeId="0" xr:uid="{7E13359C-C50D-4C98-A1D0-81E003054BC5}">
      <text>
        <r>
          <rPr>
            <sz val="9"/>
            <color indexed="81"/>
            <rFont val="Tahoma"/>
            <family val="2"/>
          </rPr>
          <t>Assurez-vous de reporter dans cette colonne l'intégralité des données de la colonne "Cumulée" du dernier bordereau de distribution envoyé à la SODEC.</t>
        </r>
      </text>
    </comment>
    <comment ref="I31" authorId="0" shapeId="0" xr:uid="{2A76E49E-3CE6-46F2-916F-591EAD3816A6}">
      <text>
        <r>
          <rPr>
            <sz val="9"/>
            <color indexed="81"/>
            <rFont val="Tahoma"/>
            <family val="2"/>
          </rPr>
          <t>Les montants inscrits dans cette colonne doivent être reportés dans la colonne "Précédente" du prochain bordereau de distribution que vous enverrez à la SODEC.</t>
        </r>
      </text>
    </comment>
    <comment ref="K31" authorId="0" shapeId="0" xr:uid="{C1625992-24C8-4A81-BB07-8292F79F76E6}">
      <text>
        <r>
          <rPr>
            <sz val="9"/>
            <color indexed="81"/>
            <rFont val="Tahoma"/>
            <family val="2"/>
          </rPr>
          <t>Assurez-vous de reporter dans cette colonne l'intégralité des données de la colonne "Cumulée" du dernier bordereau de distribution envoyé à la SODEC.</t>
        </r>
      </text>
    </comment>
    <comment ref="O31" authorId="0" shapeId="0" xr:uid="{73FF13B4-9576-4DB7-A9C6-457C35603C43}">
      <text>
        <r>
          <rPr>
            <sz val="9"/>
            <color indexed="81"/>
            <rFont val="Tahoma"/>
            <family val="2"/>
          </rPr>
          <t>Les montants inscrits dans cette colonne doivent être reportés dans la colonne "Précédente" du prochain bordereau de distribution que vous enverrez à la SODEC.</t>
        </r>
      </text>
    </comment>
    <comment ref="C36" authorId="0" shapeId="0" xr:uid="{61AE2D38-02B8-42E3-A90E-16B3F857A2BB}">
      <text>
        <r>
          <rPr>
            <sz val="9"/>
            <color indexed="81"/>
            <rFont val="Tahoma"/>
            <family val="2"/>
          </rPr>
          <t>Ces dépenses ne doivent pas excéder les maximums permis par le Fonds des médias du Canada (FMC) et par les autres partenaires financiers dans leur politique de récupération.</t>
        </r>
      </text>
    </comment>
    <comment ref="B40" authorId="1" shapeId="0" xr:uid="{B4AD4394-7653-447F-AF82-E7FB97432631}">
      <text>
        <r>
          <rPr>
            <sz val="9"/>
            <color indexed="81"/>
            <rFont val="Tahoma"/>
            <family val="2"/>
          </rPr>
          <t xml:space="preserve">Représentent les revenus perçus par le producteur, nets des commissions et dépenses du distributeur(s) et/ou agent(s) de vente. Correspond ainsi au revenu net du distributeur ou au revenu brut du producteur reçu du distributeur. </t>
        </r>
      </text>
    </comment>
    <comment ref="B42" authorId="1" shapeId="0" xr:uid="{28695124-7AF6-48B0-94CA-DB346430E967}">
      <text>
        <r>
          <rPr>
            <sz val="9"/>
            <color indexed="81"/>
            <rFont val="Tahoma"/>
            <family val="2"/>
          </rPr>
          <t xml:space="preserve">Veuillez présenter uniquement les dépenses admissibles du producteur relativement à la production pour la période couverte par le bordereau. </t>
        </r>
      </text>
    </comment>
    <comment ref="C44" authorId="0" shapeId="0" xr:uid="{FFD96027-7EA7-4DE5-BDE1-48E209418E33}">
      <text>
        <r>
          <rPr>
            <sz val="9"/>
            <color indexed="81"/>
            <rFont val="Tahoma"/>
            <family val="2"/>
          </rPr>
          <t>Si l'entreprise de production n'est pas affiliée à l'entreprise de distribution</t>
        </r>
      </text>
    </comment>
    <comment ref="C45" authorId="1" shapeId="0" xr:uid="{D2404E83-ADED-4D8D-92C5-5D1355328B82}">
      <text>
        <r>
          <rPr>
            <sz val="9"/>
            <color indexed="81"/>
            <rFont val="Tahoma"/>
            <family val="2"/>
          </rPr>
          <t xml:space="preserve">Veuillez indiquer les dépenses liées à la libération des droits d'exploitation du producteur dont :
1. UDA
2. Réalisateur (ARRQ)
3. Auteur (SARTEC)
4. Musique
5. Autre </t>
        </r>
      </text>
    </comment>
    <comment ref="C46" authorId="1" shapeId="0" xr:uid="{AF014F0C-2A1F-4CB0-AA0B-45AA3D5B7CC3}">
      <text>
        <r>
          <rPr>
            <sz val="9"/>
            <color indexed="81"/>
            <rFont val="Tahoma"/>
            <family val="2"/>
          </rPr>
          <t xml:space="preserve">Veuillez indiquer les dépenses de frais techniques de montage et liées à la livraison  du producteur dont :
1. Frais de traductions, d'adaptations et autres frais du producteur liés à la vente
2. Frais pour la version internationale sans pause commerciale
3. M&amp;E
4. Frais pour la transcription des dialogues tel que tourné
5. Autre
</t>
        </r>
      </text>
    </comment>
    <comment ref="C47" authorId="1" shapeId="0" xr:uid="{A3A0FC9E-B444-4184-85D2-7358B9FBA71E}">
      <text>
        <r>
          <rPr>
            <sz val="9"/>
            <color indexed="81"/>
            <rFont val="Tahoma"/>
            <family val="2"/>
          </rPr>
          <t xml:space="preserve">Veuillez indiquer les dépenses liées à la libération des droits d'exploitation du producteur dont :
1. Auteur (SARTEC)
2. Musique
3. Autre </t>
        </r>
      </text>
    </comment>
    <comment ref="C48" authorId="0" shapeId="0" xr:uid="{446DBC8C-E007-4F49-9DCD-2E133D48A6D7}">
      <text>
        <r>
          <rPr>
            <sz val="9"/>
            <color indexed="81"/>
            <rFont val="Tahoma"/>
            <family val="2"/>
          </rPr>
          <t>Dépenses non incluses aux dépenses du distributeur et attribuables aux ventes directes du producteur uniquement.
Veuillez fournir les justificatifs. Ces dépenses ne doivent pas excéder les maximums permis par le Fonds des médias du Canada (FMC) et par les autres partenaires financiers dans leur politique de récupération.</t>
        </r>
      </text>
    </comment>
    <comment ref="B52" authorId="1" shapeId="0" xr:uid="{A9B6E53E-647F-48D7-991A-324510B20E1A}">
      <text>
        <r>
          <rPr>
            <sz val="9"/>
            <color indexed="81"/>
            <rFont val="Tahoma"/>
            <family val="2"/>
          </rPr>
          <t xml:space="preserve">Revenus nets du producteur avant remise aux investisseurs.
</t>
        </r>
      </text>
    </comment>
    <comment ref="C61" authorId="1" shapeId="0" xr:uid="{44C64AD1-5437-42C6-B5D7-D7D3ED9541FF}">
      <text>
        <r>
          <rPr>
            <sz val="9"/>
            <color indexed="81"/>
            <rFont val="Tahoma"/>
            <family val="2"/>
          </rPr>
          <t>Veuillez vous référer à votre convention ou amendement final.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tc={53E32300-F8DA-4831-93E5-C6E2F739D30E}</author>
    <author>tc={E5354687-C35B-409B-8846-BEB978A0388F}</author>
  </authors>
  <commentList>
    <comment ref="A2" authorId="0" shapeId="0" xr:uid="{53E32300-F8DA-4831-93E5-C6E2F739D30E}">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Ready-Made = version originale qc, prête diffusée</t>
      </text>
    </comment>
    <comment ref="A25" authorId="1" shapeId="0" xr:uid="{E5354687-C35B-409B-8846-BEB978A0388F}">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Ready-Made = version originale qc, prête diffusée</t>
      </text>
    </comment>
  </commentList>
</comments>
</file>

<file path=xl/sharedStrings.xml><?xml version="1.0" encoding="utf-8"?>
<sst xmlns="http://schemas.openxmlformats.org/spreadsheetml/2006/main" count="261" uniqueCount="163">
  <si>
    <t>Précédente</t>
  </si>
  <si>
    <t>Cumulée</t>
  </si>
  <si>
    <t>Périodes</t>
  </si>
  <si>
    <t>Autres</t>
  </si>
  <si>
    <t xml:space="preserve">Titre de la production : </t>
  </si>
  <si>
    <t>No de dossier SODEC :</t>
  </si>
  <si>
    <t>Au</t>
  </si>
  <si>
    <t>A - IDENTIFICATION DU CLIENT</t>
  </si>
  <si>
    <t>C - INFORMATION SUR LA PRODUCTION</t>
  </si>
  <si>
    <t>Titre de la production</t>
  </si>
  <si>
    <t>Numéro de dossier SODEC</t>
  </si>
  <si>
    <t>Téléphone</t>
  </si>
  <si>
    <t>Courriel</t>
  </si>
  <si>
    <t>Nom</t>
  </si>
  <si>
    <t>Adresse</t>
  </si>
  <si>
    <t>Versement à la SODEC</t>
  </si>
  <si>
    <t>Date</t>
  </si>
  <si>
    <t xml:space="preserve">Approuvé par </t>
  </si>
  <si>
    <t xml:space="preserve">Commentaires </t>
  </si>
  <si>
    <t>Du</t>
  </si>
  <si>
    <t>Nom du client :</t>
  </si>
  <si>
    <t xml:space="preserve">Plateforme  SOD@ccès : </t>
  </si>
  <si>
    <t>Bordereaux :</t>
  </si>
  <si>
    <t>sodacces@sodec.gouv.qc.ca</t>
  </si>
  <si>
    <t>(514) 841-2200 | Option 1</t>
  </si>
  <si>
    <t>Questions ?</t>
  </si>
  <si>
    <t>(514) 841-2303</t>
  </si>
  <si>
    <t>Période couverte  (AAAA-MM-JJ)</t>
  </si>
  <si>
    <t>INSTRUCTIONS - BORDEREAUX DE DISTRIBUTION</t>
  </si>
  <si>
    <t>Programme</t>
  </si>
  <si>
    <t>SOLDE À PARTAGER ENTRE LES INVESTISSEURS</t>
  </si>
  <si>
    <t>REVENUS TOTAUX</t>
  </si>
  <si>
    <t>REVENUS NETS</t>
  </si>
  <si>
    <t>QUOTE-PART RÉCUPÉRATION SODEC EN $</t>
  </si>
  <si>
    <t>Courante</t>
  </si>
  <si>
    <t>bordereauxtv@sodec.gouv.qc.ca</t>
  </si>
  <si>
    <t>Bonification de la valeur de production</t>
  </si>
  <si>
    <t>Aide corporative TV - Bonification</t>
  </si>
  <si>
    <t>Aide corporative TV - MAG</t>
  </si>
  <si>
    <t>tel qu'indiqué en objet de la convention</t>
  </si>
  <si>
    <t>VSDA (netflix, illico, tout.tv, crave, gem, amazone, etc.) = abonnement mensuel</t>
  </si>
  <si>
    <t>VSDT (itunes, achète à la pièce)</t>
  </si>
  <si>
    <t>option licence éventuelle</t>
  </si>
  <si>
    <t>version originale</t>
  </si>
  <si>
    <t>licence utilisation texte, musique, façon de faire</t>
  </si>
  <si>
    <t>DVD, etc.</t>
  </si>
  <si>
    <t>Commission Inflight - 70%</t>
  </si>
  <si>
    <t>Commission Canada - 30%</t>
  </si>
  <si>
    <t>Commission Monde - 35%</t>
  </si>
  <si>
    <t>DÉPENSES PRODUCTEUR</t>
  </si>
  <si>
    <t>UDA, SARTEC, réalisateur, musicaux</t>
  </si>
  <si>
    <t>M&amp;E, version internationale sans pause commerciale, transcription des dialogues tel que tourné</t>
  </si>
  <si>
    <t>DÉPENSES DISTRIBUTEUR / AGENT DE VENTE</t>
  </si>
  <si>
    <t>Version originale_Avance de distribution MG (hors structure)</t>
  </si>
  <si>
    <t>Version originale_Licence-TV</t>
  </si>
  <si>
    <t>Version originale_Diffusion mobile/sans fil</t>
  </si>
  <si>
    <t>Version originale_Produits dérivés</t>
  </si>
  <si>
    <t>Version originale_Diffusion non commerciale</t>
  </si>
  <si>
    <t>Version originale_Autres revenus</t>
  </si>
  <si>
    <t>Format_Option</t>
  </si>
  <si>
    <t>Format_Autres revenus</t>
  </si>
  <si>
    <t>Version originale_Licence - VSD abonnement (VSDA)</t>
  </si>
  <si>
    <t>Version originale_VSD transactionnelle (VSDT)</t>
  </si>
  <si>
    <t>Version originale_VSD financée par la pub (VSDG)</t>
  </si>
  <si>
    <t>tous les types de tv (traditionnelles et payantes) : conventionelle/canaux spécialisés/éducative/communautaire/etchnique/payante (ex:super écran)</t>
  </si>
  <si>
    <t>VSDG = gratuit mais financé par la pub (ex: youtube, facebook)</t>
  </si>
  <si>
    <t>Inflight, école, hôtel, hôpitaux, base militaire, etc.</t>
  </si>
  <si>
    <t>Format_Licence</t>
  </si>
  <si>
    <t xml:space="preserve">Format </t>
  </si>
  <si>
    <t>Commission autre - Agent de vente</t>
  </si>
  <si>
    <t xml:space="preserve"> entre 20 et 25%</t>
  </si>
  <si>
    <t xml:space="preserve">Dépenses plafonnées </t>
  </si>
  <si>
    <t>Dépenses non plafonnées</t>
  </si>
  <si>
    <t>SELON RÈGLES FMC</t>
  </si>
  <si>
    <t>TYPES DE VENTE</t>
  </si>
  <si>
    <t>A</t>
  </si>
  <si>
    <t>B</t>
  </si>
  <si>
    <t>C</t>
  </si>
  <si>
    <t>Version originale_Libération des droits d'exploitation</t>
  </si>
  <si>
    <t>PROGRAMMES TV</t>
  </si>
  <si>
    <t>Version originale_Frais techniques de montage et de livraison</t>
  </si>
  <si>
    <t>Format_Libération droits d'exploitation</t>
  </si>
  <si>
    <t>si pas accrédité ou non affilié</t>
  </si>
  <si>
    <t>Commissions si vente directe - 15% Canada et Monde</t>
  </si>
  <si>
    <t>Subventions directes</t>
  </si>
  <si>
    <t>max 10% des recettes brutes sur 2 premières années (marketing, mise en marché)</t>
  </si>
  <si>
    <t>VENTES NETTES</t>
  </si>
  <si>
    <t>Format_Libération des droits d'exploitation</t>
  </si>
  <si>
    <t>uniquement auteur, musique</t>
  </si>
  <si>
    <t>Commission autre</t>
  </si>
  <si>
    <t>QUOTE-PART RÉCUPÉRATION SODEC EN %</t>
  </si>
  <si>
    <t>SOLDE RÉCUPÉRATION DE L'INVESTISSEMENT - SODEC</t>
  </si>
  <si>
    <t>Avance de distribution MG (hors structure)</t>
  </si>
  <si>
    <t>Produits dérivés</t>
  </si>
  <si>
    <t>Diffusion non commerciale</t>
  </si>
  <si>
    <t>Autres revenus</t>
  </si>
  <si>
    <t>Option</t>
  </si>
  <si>
    <t>Ventes de format/concept</t>
  </si>
  <si>
    <t>TYPE DE VENTE
Hors structure de financement de la production</t>
  </si>
  <si>
    <t>Télévision - Licence</t>
  </si>
  <si>
    <t>Vidéo sur demande par abonnement (VSDA)</t>
  </si>
  <si>
    <t>Vidéo sur demande transactionnelle (VSDT)</t>
  </si>
  <si>
    <t>Vidéo sur demande financée par la pub (VSDG)</t>
  </si>
  <si>
    <t>DVD et produits dérivés</t>
  </si>
  <si>
    <t>Licences, franchises, droits</t>
  </si>
  <si>
    <t>NOM DU OU DES ACQUÉREURS
(période couverte uniquement)</t>
  </si>
  <si>
    <t>COMMISSIONS ET DÉPENSES DU DISTRIBUTEUR / AGENT DE VENTE</t>
  </si>
  <si>
    <r>
      <t>Ventes de la version originale "</t>
    </r>
    <r>
      <rPr>
        <b/>
        <i/>
        <sz val="11"/>
        <color theme="1"/>
        <rFont val="Calibri"/>
        <family val="2"/>
      </rPr>
      <t>Ready made</t>
    </r>
    <r>
      <rPr>
        <b/>
        <sz val="11"/>
        <color theme="1"/>
        <rFont val="Calibri"/>
        <family val="2"/>
      </rPr>
      <t>"</t>
    </r>
  </si>
  <si>
    <t>Commission non commerciale (Inflight) - 70%</t>
  </si>
  <si>
    <t>Subventions</t>
  </si>
  <si>
    <t>COMMISSIONS ET DÉPENSES DU PRODUCTEUR</t>
  </si>
  <si>
    <t>Commission - 15% - Vente directe du producteur uniquement</t>
  </si>
  <si>
    <t>Dépenses admissibles de distribution</t>
  </si>
  <si>
    <t>Dépenses admissibles de distribution (vente directe du producteur)</t>
  </si>
  <si>
    <t>QUOTE-PART PÉRIODE COURANTE EN $</t>
  </si>
  <si>
    <t>Convention amendée</t>
  </si>
  <si>
    <t>Convention finale amendée</t>
  </si>
  <si>
    <t>Convention initiale</t>
  </si>
  <si>
    <t>CONVENTION</t>
  </si>
  <si>
    <t>Montant de l'investissement SODEC</t>
  </si>
  <si>
    <t>STRUCTURE</t>
  </si>
  <si>
    <t>1- Monde hors Québec</t>
  </si>
  <si>
    <t>2- Canada hors Québec et Monde hors Canada</t>
  </si>
  <si>
    <t>Veuillez sélectionner la structure dans la liste déroulante</t>
  </si>
  <si>
    <t>Structure 1 : veuillez remplir uniquement l'onglet "Monde hors Québec"</t>
  </si>
  <si>
    <t>Structure 2 : veuillez remplir uniquement l'onglet "Canada et Monde"</t>
  </si>
  <si>
    <t>IMPORTANT :</t>
  </si>
  <si>
    <t>Distributeur # 1</t>
  </si>
  <si>
    <t>Distributeur # 2</t>
  </si>
  <si>
    <t>Distributeur # 3</t>
  </si>
  <si>
    <t>Convention</t>
  </si>
  <si>
    <t>Veuillez sélectionner la convention de référence</t>
  </si>
  <si>
    <t>Structure 1 - Monde hors Québec</t>
  </si>
  <si>
    <t>Structure 2 - Canada hors Québec et Monde hors Canada</t>
  </si>
  <si>
    <t>E - SOMMAIRE – QUOTE-PART DE LA SODEC</t>
  </si>
  <si>
    <t>VENTILATION DES DÉPENSES</t>
  </si>
  <si>
    <t>VENTILATION DES VENTES BRUTES</t>
  </si>
  <si>
    <t>MONDE HORS QUÉBEC</t>
  </si>
  <si>
    <t>Commission monde - 35%</t>
  </si>
  <si>
    <t>Avance de distribution MG récupérable</t>
  </si>
  <si>
    <t>Quote-part récupération SODEC en %</t>
  </si>
  <si>
    <t>CANADA HORS QUÉBEC</t>
  </si>
  <si>
    <t>MONDE HORS CANADA</t>
  </si>
  <si>
    <t>QUOTE-PART PÉRIODE COURANTE CUMULÉE EN $</t>
  </si>
  <si>
    <t>D - STRUCTURE(S) DE RÉCUPÉRATION</t>
  </si>
  <si>
    <t xml:space="preserve">Structure(s) de récupération </t>
  </si>
  <si>
    <r>
      <t xml:space="preserve">Avance de distribution - MG </t>
    </r>
    <r>
      <rPr>
        <b/>
        <sz val="11"/>
        <color theme="1"/>
        <rFont val="Calibri"/>
        <family val="2"/>
        <scheme val="minor"/>
      </rPr>
      <t>Canada</t>
    </r>
    <r>
      <rPr>
        <sz val="11"/>
        <color theme="1"/>
        <rFont val="Calibri"/>
        <family val="2"/>
        <scheme val="minor"/>
      </rPr>
      <t xml:space="preserve"> (1er palier)</t>
    </r>
  </si>
  <si>
    <r>
      <t xml:space="preserve">Avance de distribution - MG </t>
    </r>
    <r>
      <rPr>
        <b/>
        <sz val="11"/>
        <color theme="1"/>
        <rFont val="Calibri"/>
        <family val="2"/>
        <scheme val="minor"/>
      </rPr>
      <t>Monde</t>
    </r>
    <r>
      <rPr>
        <sz val="11"/>
        <color theme="1"/>
        <rFont val="Calibri"/>
        <family val="2"/>
        <scheme val="minor"/>
      </rPr>
      <t xml:space="preserve"> (1er palier)</t>
    </r>
  </si>
  <si>
    <r>
      <t xml:space="preserve">Quote-part récupération - SODEC (en %) - </t>
    </r>
    <r>
      <rPr>
        <b/>
        <sz val="11"/>
        <color theme="1"/>
        <rFont val="Calibri"/>
        <family val="2"/>
        <scheme val="minor"/>
      </rPr>
      <t>Canada</t>
    </r>
  </si>
  <si>
    <r>
      <t xml:space="preserve">Quote-part récupération - SODEC (en %) - </t>
    </r>
    <r>
      <rPr>
        <b/>
        <sz val="11"/>
        <color theme="1"/>
        <rFont val="Calibri"/>
        <family val="2"/>
        <scheme val="minor"/>
      </rPr>
      <t>Monde</t>
    </r>
  </si>
  <si>
    <r>
      <t xml:space="preserve">Les bordereaux doivent être soumis via SOD@ccès : </t>
    </r>
    <r>
      <rPr>
        <b/>
        <sz val="11"/>
        <color theme="1"/>
        <rFont val="Calibri"/>
        <family val="2"/>
        <scheme val="minor"/>
      </rPr>
      <t>Programme 10-30-01 : 10-30-01 Bordereaux de distribution - Production télévisuelle</t>
    </r>
  </si>
  <si>
    <t xml:space="preserve">Veuillez remplir la présente fiche ainsi que l'onglet applicable à votre situation de structure de récupération, afin d'y inscrire, par production, les revenus et dépenses d'exploitation pour la période visée. </t>
  </si>
  <si>
    <t xml:space="preserve"> Pour les conditions de récupération de votre production ainsi que la période couverte, veuillez vous référer à votre convention et au(x) amendement(s) subséquent(s) ainsi qu'aux informations reçues par courriel précédemment.</t>
  </si>
  <si>
    <t xml:space="preserve">tel que présenté dans la structure de récupération </t>
  </si>
  <si>
    <t>Total revenus (dépenses) de production nets avant remboursement du MG</t>
  </si>
  <si>
    <t>Total revenus (dépenses) nets avant remboursement du MG</t>
  </si>
  <si>
    <t>Solde à rembourser MG + dépenses</t>
  </si>
  <si>
    <t>Avance de distribution - MG 
(1er palier)</t>
  </si>
  <si>
    <t>Période couverte    Du</t>
  </si>
  <si>
    <t>IMPORTANT : 
Vous devez compléter un bordereau par production. Toutes les cases en jaune sont obligatoires.
Vous devez également obligatoirement soumettre tout rapport de vente reçu du ou des distributeurs.</t>
  </si>
  <si>
    <t>Commission - 15 % - Vente directe du producteur uniquement</t>
  </si>
  <si>
    <t>B - IDENTIFICATION DE LA PERSONNE-RESSOURCE POUR LE TRAITEMENT DU BORDEREAU</t>
  </si>
  <si>
    <t>Diffusion mobile/sans-fil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</si>
</sst>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0.00\ &quot;$&quot;_);\(#,##0.00\ &quot;$&quot;\)"/>
    <numFmt numFmtId="44" formatCode="_ * #,##0.00_)\ &quot;$&quot;_ ;_ * \(#,##0.00\)\ &quot;$&quot;_ ;_ * &quot;-&quot;??_)\ &quot;$&quot;_ ;_ @_ "/>
    <numFmt numFmtId="164" formatCode="[$-F800]dddd\,\ mmmm\ dd\,\ yyyy"/>
    <numFmt numFmtId="165" formatCode="_ * #,##0_)\ &quot;$&quot;_ ;_ * \(#,##0\)\ &quot;$&quot;_ ;_ * &quot;-&quot;??_)\ &quot;$&quot;_ ;_ @_ "/>
    <numFmt numFmtId="166" formatCode="yyyy/mm/dd;@"/>
  </numFmts>
  <fonts count="22" x14ac:knownFonts="1">
    <font>
      <sz val="11"/>
      <color theme="1"/>
      <name val="Calibri"/>
      <family val="2"/>
      <scheme val="minor"/>
    </font>
    <font>
      <b/>
      <sz val="11"/>
      <color theme="1"/>
      <name val="Calibri"/>
      <family val="2"/>
      <scheme val="minor"/>
    </font>
    <font>
      <b/>
      <sz val="9"/>
      <color theme="1"/>
      <name val="Calibri"/>
      <family val="2"/>
      <scheme val="minor"/>
    </font>
    <font>
      <sz val="8"/>
      <color theme="1"/>
      <name val="Calibri"/>
      <family val="2"/>
      <scheme val="minor"/>
    </font>
    <font>
      <sz val="11"/>
      <color theme="1"/>
      <name val="Calibri"/>
      <family val="2"/>
      <scheme val="minor"/>
    </font>
    <font>
      <b/>
      <sz val="10"/>
      <color theme="1"/>
      <name val="Calibri"/>
      <family val="2"/>
      <scheme val="minor"/>
    </font>
    <font>
      <b/>
      <sz val="13"/>
      <color theme="0"/>
      <name val="Calibri"/>
      <family val="2"/>
      <scheme val="minor"/>
    </font>
    <font>
      <u/>
      <sz val="11"/>
      <color theme="10"/>
      <name val="Calibri"/>
      <family val="2"/>
      <scheme val="minor"/>
    </font>
    <font>
      <b/>
      <sz val="11"/>
      <name val="Calibri"/>
      <family val="2"/>
      <scheme val="minor"/>
    </font>
    <font>
      <b/>
      <sz val="16"/>
      <color theme="0"/>
      <name val="Calibri"/>
      <family val="2"/>
    </font>
    <font>
      <b/>
      <sz val="14"/>
      <color theme="0"/>
      <name val="Calibri"/>
      <family val="2"/>
      <scheme val="minor"/>
    </font>
    <font>
      <sz val="14"/>
      <color theme="1"/>
      <name val="Calibri"/>
      <family val="2"/>
      <scheme val="minor"/>
    </font>
    <font>
      <sz val="11"/>
      <color theme="1"/>
      <name val="Arial"/>
      <family val="2"/>
    </font>
    <font>
      <sz val="9"/>
      <color indexed="81"/>
      <name val="Tahoma"/>
      <family val="2"/>
    </font>
    <font>
      <sz val="10"/>
      <color theme="1"/>
      <name val="Calibri"/>
      <family val="2"/>
      <scheme val="minor"/>
    </font>
    <font>
      <sz val="10"/>
      <color theme="1"/>
      <name val="Arial"/>
      <family val="2"/>
    </font>
    <font>
      <b/>
      <sz val="10"/>
      <color theme="1"/>
      <name val="Calibri Light"/>
      <family val="2"/>
      <scheme val="major"/>
    </font>
    <font>
      <b/>
      <sz val="11"/>
      <color theme="1"/>
      <name val="Calibri"/>
      <family val="2"/>
    </font>
    <font>
      <b/>
      <i/>
      <sz val="11"/>
      <color theme="1"/>
      <name val="Calibri"/>
      <family val="2"/>
    </font>
    <font>
      <i/>
      <sz val="10"/>
      <color theme="1"/>
      <name val="Calibri"/>
      <family val="2"/>
      <scheme val="minor"/>
    </font>
    <font>
      <b/>
      <sz val="12"/>
      <color theme="1"/>
      <name val="Calibri"/>
      <family val="2"/>
      <scheme val="minor"/>
    </font>
    <font>
      <b/>
      <sz val="11"/>
      <color theme="0"/>
      <name val="Calibri"/>
      <family val="2"/>
      <scheme val="minor"/>
    </font>
  </fonts>
  <fills count="24">
    <fill>
      <patternFill patternType="none"/>
    </fill>
    <fill>
      <patternFill patternType="gray125"/>
    </fill>
    <fill>
      <patternFill patternType="solid">
        <fgColor theme="2"/>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59999389629810485"/>
        <bgColor indexed="64"/>
      </patternFill>
    </fill>
    <fill>
      <patternFill patternType="solid">
        <fgColor theme="7"/>
        <bgColor indexed="64"/>
      </patternFill>
    </fill>
    <fill>
      <patternFill patternType="solid">
        <fgColor theme="8"/>
        <bgColor indexed="64"/>
      </patternFill>
    </fill>
    <fill>
      <patternFill patternType="solid">
        <fgColor rgb="FFFFF6DD"/>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rgb="FF002060"/>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6" tint="0.79998168889431442"/>
        <bgColor indexed="64"/>
      </patternFill>
    </fill>
  </fills>
  <borders count="27">
    <border>
      <left/>
      <right/>
      <top/>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theme="4" tint="-0.499984740745262"/>
      </bottom>
      <diagonal/>
    </border>
    <border>
      <left/>
      <right/>
      <top style="thin">
        <color indexed="64"/>
      </top>
      <bottom style="medium">
        <color theme="4" tint="-0.499984740745262"/>
      </bottom>
      <diagonal/>
    </border>
    <border>
      <left/>
      <right style="thin">
        <color indexed="64"/>
      </right>
      <top style="thin">
        <color indexed="64"/>
      </top>
      <bottom style="medium">
        <color theme="4" tint="-0.4999847407452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auto="1"/>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ck">
        <color indexed="64"/>
      </top>
      <bottom style="thin">
        <color indexed="64"/>
      </bottom>
      <diagonal/>
    </border>
  </borders>
  <cellStyleXfs count="4">
    <xf numFmtId="0" fontId="0" fillId="0" borderId="0"/>
    <xf numFmtId="44" fontId="4" fillId="0" borderId="0" applyFont="0" applyFill="0" applyBorder="0" applyAlignment="0" applyProtection="0"/>
    <xf numFmtId="0" fontId="7" fillId="0" borderId="0" applyNumberFormat="0" applyFill="0" applyBorder="0" applyAlignment="0" applyProtection="0"/>
    <xf numFmtId="9" fontId="4" fillId="0" borderId="0" applyFont="0" applyFill="0" applyBorder="0" applyAlignment="0" applyProtection="0"/>
  </cellStyleXfs>
  <cellXfs count="239">
    <xf numFmtId="0" fontId="0" fillId="0" borderId="0" xfId="0"/>
    <xf numFmtId="0" fontId="1" fillId="0" borderId="0" xfId="0" applyFont="1"/>
    <xf numFmtId="0" fontId="1" fillId="0" borderId="0" xfId="0" applyFont="1" applyAlignment="1">
      <alignment horizontal="right"/>
    </xf>
    <xf numFmtId="44" fontId="0" fillId="0" borderId="0" xfId="1" applyFont="1" applyProtection="1"/>
    <xf numFmtId="44" fontId="0" fillId="0" borderId="0" xfId="1" applyFont="1" applyBorder="1" applyProtection="1"/>
    <xf numFmtId="44" fontId="0" fillId="0" borderId="0" xfId="1" applyFont="1" applyFill="1" applyBorder="1" applyProtection="1"/>
    <xf numFmtId="0" fontId="0" fillId="0" borderId="0" xfId="0" applyAlignment="1">
      <alignment horizontal="left"/>
    </xf>
    <xf numFmtId="0" fontId="7" fillId="0" borderId="0" xfId="2" applyBorder="1" applyProtection="1"/>
    <xf numFmtId="0" fontId="12" fillId="0" borderId="0" xfId="0" applyFont="1"/>
    <xf numFmtId="0" fontId="5" fillId="0" borderId="0" xfId="0" applyFont="1"/>
    <xf numFmtId="44" fontId="0" fillId="9" borderId="0" xfId="1" applyFont="1" applyFill="1" applyBorder="1" applyProtection="1"/>
    <xf numFmtId="44" fontId="0" fillId="9" borderId="0" xfId="1" applyFont="1" applyFill="1" applyProtection="1"/>
    <xf numFmtId="0" fontId="14" fillId="0" borderId="0" xfId="0" applyFont="1" applyAlignment="1">
      <alignment horizontal="right"/>
    </xf>
    <xf numFmtId="0" fontId="14" fillId="0" borderId="0" xfId="0" applyFont="1"/>
    <xf numFmtId="0" fontId="14" fillId="0" borderId="0" xfId="0" applyFont="1" applyAlignment="1">
      <alignment horizontal="left"/>
    </xf>
    <xf numFmtId="0" fontId="15" fillId="0" borderId="18" xfId="0" applyFont="1" applyBorder="1" applyAlignment="1">
      <alignment horizontal="right"/>
    </xf>
    <xf numFmtId="0" fontId="12" fillId="7" borderId="0" xfId="0" applyFont="1" applyFill="1"/>
    <xf numFmtId="0" fontId="1" fillId="11" borderId="0" xfId="0" applyFont="1" applyFill="1"/>
    <xf numFmtId="0" fontId="1" fillId="12" borderId="0" xfId="0" applyFont="1" applyFill="1"/>
    <xf numFmtId="0" fontId="15" fillId="0" borderId="18" xfId="0" applyFont="1" applyBorder="1" applyAlignment="1">
      <alignment horizontal="left"/>
    </xf>
    <xf numFmtId="165" fontId="0" fillId="0" borderId="0" xfId="1" applyNumberFormat="1" applyFont="1" applyBorder="1" applyProtection="1"/>
    <xf numFmtId="165" fontId="0" fillId="0" borderId="0" xfId="1" applyNumberFormat="1" applyFont="1" applyProtection="1"/>
    <xf numFmtId="165" fontId="0" fillId="8" borderId="1" xfId="1" applyNumberFormat="1" applyFont="1" applyFill="1" applyBorder="1" applyProtection="1"/>
    <xf numFmtId="165" fontId="0" fillId="6" borderId="1" xfId="1" applyNumberFormat="1" applyFont="1" applyFill="1" applyBorder="1" applyProtection="1"/>
    <xf numFmtId="165" fontId="0" fillId="0" borderId="0" xfId="1" applyNumberFormat="1" applyFont="1" applyFill="1" applyBorder="1" applyProtection="1"/>
    <xf numFmtId="165" fontId="0" fillId="9" borderId="0" xfId="1" applyNumberFormat="1" applyFont="1" applyFill="1" applyBorder="1" applyProtection="1"/>
    <xf numFmtId="165" fontId="0" fillId="9" borderId="0" xfId="1" applyNumberFormat="1" applyFont="1" applyFill="1" applyProtection="1"/>
    <xf numFmtId="10" fontId="1" fillId="10" borderId="1" xfId="3" applyNumberFormat="1" applyFont="1" applyFill="1" applyBorder="1" applyProtection="1"/>
    <xf numFmtId="0" fontId="19" fillId="0" borderId="0" xfId="0" applyFont="1"/>
    <xf numFmtId="10" fontId="1" fillId="15" borderId="1" xfId="3" applyNumberFormat="1" applyFont="1" applyFill="1" applyBorder="1" applyProtection="1"/>
    <xf numFmtId="10" fontId="1" fillId="17" borderId="1" xfId="3" applyNumberFormat="1" applyFont="1" applyFill="1" applyBorder="1" applyProtection="1"/>
    <xf numFmtId="165" fontId="1" fillId="10" borderId="1" xfId="1" applyNumberFormat="1" applyFont="1" applyFill="1" applyBorder="1" applyProtection="1"/>
    <xf numFmtId="0" fontId="7" fillId="0" borderId="0" xfId="2" applyFill="1" applyBorder="1" applyProtection="1"/>
    <xf numFmtId="165" fontId="1" fillId="9" borderId="0" xfId="1" applyNumberFormat="1" applyFont="1" applyFill="1" applyBorder="1" applyProtection="1"/>
    <xf numFmtId="165" fontId="21" fillId="14" borderId="1" xfId="1" applyNumberFormat="1" applyFont="1" applyFill="1" applyBorder="1" applyProtection="1"/>
    <xf numFmtId="165" fontId="21" fillId="18" borderId="1" xfId="1" applyNumberFormat="1" applyFont="1" applyFill="1" applyBorder="1" applyProtection="1"/>
    <xf numFmtId="165" fontId="0" fillId="8" borderId="22" xfId="1" applyNumberFormat="1" applyFont="1" applyFill="1" applyBorder="1" applyProtection="1"/>
    <xf numFmtId="165" fontId="0" fillId="8" borderId="23" xfId="1" applyNumberFormat="1" applyFont="1" applyFill="1" applyBorder="1" applyProtection="1"/>
    <xf numFmtId="165" fontId="1" fillId="6" borderId="1" xfId="1" applyNumberFormat="1" applyFont="1" applyFill="1" applyBorder="1" applyProtection="1"/>
    <xf numFmtId="44" fontId="1" fillId="6" borderId="1" xfId="1" applyFont="1" applyFill="1" applyBorder="1" applyProtection="1"/>
    <xf numFmtId="44" fontId="0" fillId="6" borderId="1" xfId="1" applyFont="1" applyFill="1" applyBorder="1" applyProtection="1"/>
    <xf numFmtId="44" fontId="21" fillId="20" borderId="21" xfId="1" quotePrefix="1" applyFont="1" applyFill="1" applyBorder="1" applyProtection="1"/>
    <xf numFmtId="165" fontId="0" fillId="6" borderId="1" xfId="1" quotePrefix="1" applyNumberFormat="1" applyFont="1" applyFill="1" applyBorder="1" applyProtection="1"/>
    <xf numFmtId="165" fontId="0" fillId="8" borderId="1" xfId="1" quotePrefix="1" applyNumberFormat="1" applyFont="1" applyFill="1" applyBorder="1" applyProtection="1"/>
    <xf numFmtId="0" fontId="0" fillId="0" borderId="11" xfId="0" applyBorder="1"/>
    <xf numFmtId="0" fontId="0" fillId="0" borderId="12" xfId="0" applyBorder="1"/>
    <xf numFmtId="0" fontId="0" fillId="0" borderId="0" xfId="0" applyAlignment="1">
      <alignment horizontal="left" wrapText="1"/>
    </xf>
    <xf numFmtId="0" fontId="0" fillId="0" borderId="12" xfId="0" applyBorder="1" applyAlignment="1">
      <alignment horizontal="left" wrapText="1"/>
    </xf>
    <xf numFmtId="0" fontId="0" fillId="0" borderId="11" xfId="0" applyBorder="1" applyAlignment="1">
      <alignment vertical="center"/>
    </xf>
    <xf numFmtId="0" fontId="0" fillId="0" borderId="12" xfId="0" applyBorder="1" applyAlignment="1">
      <alignment vertical="center" wrapText="1"/>
    </xf>
    <xf numFmtId="0" fontId="0" fillId="0" borderId="0" xfId="0" applyAlignment="1">
      <alignment vertical="center"/>
    </xf>
    <xf numFmtId="0" fontId="0" fillId="0" borderId="7" xfId="0" applyBorder="1"/>
    <xf numFmtId="0" fontId="0" fillId="0" borderId="2" xfId="0" applyBorder="1"/>
    <xf numFmtId="0" fontId="0" fillId="0" borderId="8" xfId="0" applyBorder="1"/>
    <xf numFmtId="0" fontId="0" fillId="0" borderId="12" xfId="0" applyBorder="1" applyAlignment="1">
      <alignment vertical="center"/>
    </xf>
    <xf numFmtId="0" fontId="19" fillId="0" borderId="0" xfId="0" applyFont="1" applyAlignment="1">
      <alignment vertical="center"/>
    </xf>
    <xf numFmtId="0" fontId="0" fillId="0" borderId="0" xfId="0" applyAlignment="1">
      <alignment vertical="center" wrapText="1"/>
    </xf>
    <xf numFmtId="0" fontId="0" fillId="0" borderId="0" xfId="0" applyAlignment="1">
      <alignment horizontal="right" vertical="center" indent="1"/>
    </xf>
    <xf numFmtId="0" fontId="0" fillId="0" borderId="0" xfId="0" applyAlignment="1">
      <alignment horizontal="left" vertical="center"/>
    </xf>
    <xf numFmtId="0" fontId="20" fillId="5" borderId="5" xfId="0" applyFont="1" applyFill="1" applyBorder="1" applyAlignment="1">
      <alignment horizontal="center" vertical="center"/>
    </xf>
    <xf numFmtId="0" fontId="0" fillId="5" borderId="7" xfId="0" applyFill="1" applyBorder="1" applyAlignment="1">
      <alignment vertical="center"/>
    </xf>
    <xf numFmtId="0" fontId="0" fillId="0" borderId="5" xfId="0" applyBorder="1"/>
    <xf numFmtId="0" fontId="0" fillId="0" borderId="3" xfId="0" applyBorder="1"/>
    <xf numFmtId="0" fontId="0" fillId="0" borderId="6" xfId="0" applyBorder="1"/>
    <xf numFmtId="0" fontId="0" fillId="0" borderId="0" xfId="0" quotePrefix="1" applyAlignment="1">
      <alignment horizontal="left" indent="1"/>
    </xf>
    <xf numFmtId="0" fontId="0" fillId="0" borderId="0" xfId="0" applyAlignment="1">
      <alignment horizontal="left" indent="1"/>
    </xf>
    <xf numFmtId="165" fontId="4" fillId="6" borderId="20" xfId="1" applyNumberFormat="1" applyFont="1" applyFill="1" applyBorder="1" applyProtection="1">
      <protection locked="0"/>
    </xf>
    <xf numFmtId="165" fontId="0" fillId="6" borderId="19" xfId="1" applyNumberFormat="1" applyFont="1" applyFill="1" applyBorder="1" applyProtection="1">
      <protection locked="0"/>
    </xf>
    <xf numFmtId="165" fontId="0" fillId="6" borderId="16" xfId="1" applyNumberFormat="1" applyFont="1" applyFill="1" applyBorder="1" applyProtection="1">
      <protection locked="0"/>
    </xf>
    <xf numFmtId="165" fontId="0" fillId="6" borderId="20" xfId="1" applyNumberFormat="1" applyFont="1" applyFill="1" applyBorder="1" applyProtection="1">
      <protection locked="0"/>
    </xf>
    <xf numFmtId="165" fontId="0" fillId="6" borderId="17" xfId="1" applyNumberFormat="1" applyFont="1" applyFill="1" applyBorder="1" applyProtection="1">
      <protection locked="0"/>
    </xf>
    <xf numFmtId="165" fontId="0" fillId="6" borderId="24" xfId="1" applyNumberFormat="1" applyFont="1" applyFill="1" applyBorder="1" applyProtection="1">
      <protection locked="0"/>
    </xf>
    <xf numFmtId="165" fontId="0" fillId="6" borderId="20" xfId="0" applyNumberFormat="1" applyFill="1" applyBorder="1" applyProtection="1">
      <protection locked="0"/>
    </xf>
    <xf numFmtId="165" fontId="0" fillId="6" borderId="17" xfId="0" applyNumberFormat="1" applyFill="1" applyBorder="1" applyProtection="1">
      <protection locked="0"/>
    </xf>
    <xf numFmtId="165" fontId="0" fillId="6" borderId="25" xfId="0" applyNumberFormat="1" applyFill="1" applyBorder="1" applyProtection="1">
      <protection locked="0"/>
    </xf>
    <xf numFmtId="165" fontId="0" fillId="9" borderId="20" xfId="1" applyNumberFormat="1" applyFont="1" applyFill="1" applyBorder="1" applyProtection="1"/>
    <xf numFmtId="165" fontId="0" fillId="9" borderId="17" xfId="1" applyNumberFormat="1" applyFont="1" applyFill="1" applyBorder="1" applyProtection="1"/>
    <xf numFmtId="165" fontId="0" fillId="9" borderId="25" xfId="1" applyNumberFormat="1" applyFont="1" applyFill="1" applyBorder="1" applyProtection="1"/>
    <xf numFmtId="165" fontId="0" fillId="0" borderId="19" xfId="1" applyNumberFormat="1" applyFont="1" applyFill="1" applyBorder="1" applyProtection="1"/>
    <xf numFmtId="165" fontId="0" fillId="9" borderId="16" xfId="1" applyNumberFormat="1" applyFont="1" applyFill="1" applyBorder="1" applyProtection="1"/>
    <xf numFmtId="165" fontId="0" fillId="0" borderId="17" xfId="1" applyNumberFormat="1" applyFont="1" applyFill="1" applyBorder="1" applyProtection="1"/>
    <xf numFmtId="165" fontId="0" fillId="0" borderId="3" xfId="1" applyNumberFormat="1" applyFont="1" applyFill="1" applyBorder="1" applyProtection="1"/>
    <xf numFmtId="165" fontId="0" fillId="0" borderId="20" xfId="1" applyNumberFormat="1" applyFont="1" applyFill="1" applyBorder="1" applyProtection="1"/>
    <xf numFmtId="165" fontId="0" fillId="0" borderId="25" xfId="1" applyNumberFormat="1" applyFont="1" applyFill="1" applyBorder="1" applyProtection="1"/>
    <xf numFmtId="165" fontId="0" fillId="0" borderId="16" xfId="1" applyNumberFormat="1" applyFont="1" applyFill="1" applyBorder="1" applyProtection="1"/>
    <xf numFmtId="15" fontId="0" fillId="0" borderId="0" xfId="0" applyNumberFormat="1"/>
    <xf numFmtId="0" fontId="0" fillId="2" borderId="20" xfId="0" applyFill="1" applyBorder="1" applyAlignment="1">
      <alignment horizontal="left"/>
    </xf>
    <xf numFmtId="0" fontId="0" fillId="0" borderId="0" xfId="0" applyAlignment="1">
      <alignment horizontal="center"/>
    </xf>
    <xf numFmtId="166" fontId="0" fillId="2" borderId="20" xfId="0" applyNumberFormat="1" applyFill="1" applyBorder="1" applyAlignment="1">
      <alignment horizontal="left"/>
    </xf>
    <xf numFmtId="0" fontId="1" fillId="0" borderId="0" xfId="0" applyFont="1" applyAlignment="1">
      <alignment horizontal="center"/>
    </xf>
    <xf numFmtId="0" fontId="1" fillId="0" borderId="0" xfId="0" applyFont="1" applyAlignment="1">
      <alignment horizontal="right" indent="1"/>
    </xf>
    <xf numFmtId="0" fontId="11" fillId="0" borderId="0" xfId="0" applyFont="1" applyAlignment="1">
      <alignment vertical="center"/>
    </xf>
    <xf numFmtId="0" fontId="1" fillId="3" borderId="9"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0" xfId="0" applyFont="1" applyFill="1" applyBorder="1" applyAlignment="1">
      <alignment horizontal="center" vertical="center"/>
    </xf>
    <xf numFmtId="0" fontId="5" fillId="9" borderId="17" xfId="0" applyFont="1" applyFill="1" applyBorder="1" applyAlignment="1">
      <alignment horizontal="right"/>
    </xf>
    <xf numFmtId="0" fontId="5" fillId="9" borderId="24" xfId="0" applyFont="1" applyFill="1" applyBorder="1" applyAlignment="1">
      <alignment horizontal="right"/>
    </xf>
    <xf numFmtId="0" fontId="10" fillId="9" borderId="0" xfId="0" applyFont="1" applyFill="1" applyAlignment="1">
      <alignment vertical="center"/>
    </xf>
    <xf numFmtId="0" fontId="16" fillId="0" borderId="9" xfId="0" applyFont="1" applyBorder="1" applyAlignment="1">
      <alignment horizontal="right"/>
    </xf>
    <xf numFmtId="0" fontId="16" fillId="0" borderId="10" xfId="0" applyFont="1" applyBorder="1" applyAlignment="1">
      <alignment horizontal="right"/>
    </xf>
    <xf numFmtId="0" fontId="2" fillId="0" borderId="0" xfId="0" applyFont="1" applyAlignment="1">
      <alignment horizontal="right"/>
    </xf>
    <xf numFmtId="0" fontId="16" fillId="0" borderId="0" xfId="0" applyFont="1" applyAlignment="1">
      <alignment horizontal="right"/>
    </xf>
    <xf numFmtId="0" fontId="16" fillId="0" borderId="9" xfId="0" applyFont="1" applyBorder="1"/>
    <xf numFmtId="0" fontId="5" fillId="0" borderId="0" xfId="0" applyFont="1" applyAlignment="1">
      <alignment horizontal="right"/>
    </xf>
    <xf numFmtId="0" fontId="5" fillId="9" borderId="0" xfId="0" applyFont="1" applyFill="1" applyAlignment="1">
      <alignment horizontal="right"/>
    </xf>
    <xf numFmtId="0" fontId="2" fillId="9" borderId="0" xfId="0" applyFont="1" applyFill="1" applyAlignment="1">
      <alignment horizontal="right"/>
    </xf>
    <xf numFmtId="0" fontId="16" fillId="9" borderId="0" xfId="0" applyFont="1" applyFill="1" applyAlignment="1">
      <alignment horizontal="right"/>
    </xf>
    <xf numFmtId="0" fontId="8" fillId="0" borderId="0" xfId="0" applyFont="1" applyAlignment="1">
      <alignment horizontal="right"/>
    </xf>
    <xf numFmtId="0" fontId="8" fillId="9" borderId="0" xfId="0" applyFont="1" applyFill="1" applyAlignment="1">
      <alignment horizontal="right"/>
    </xf>
    <xf numFmtId="0" fontId="0" fillId="9" borderId="0" xfId="0" applyFill="1"/>
    <xf numFmtId="0" fontId="1" fillId="9" borderId="0" xfId="0" applyFont="1" applyFill="1" applyAlignment="1">
      <alignment horizontal="right"/>
    </xf>
    <xf numFmtId="0" fontId="3" fillId="0" borderId="0" xfId="0" applyFont="1"/>
    <xf numFmtId="44" fontId="16" fillId="9" borderId="0" xfId="0" applyNumberFormat="1" applyFont="1" applyFill="1" applyAlignment="1">
      <alignment horizontal="right"/>
    </xf>
    <xf numFmtId="0" fontId="0" fillId="0" borderId="0" xfId="0" quotePrefix="1"/>
    <xf numFmtId="0" fontId="10" fillId="0" borderId="0" xfId="0" applyFont="1" applyAlignment="1">
      <alignment vertical="center"/>
    </xf>
    <xf numFmtId="0" fontId="1" fillId="19" borderId="9" xfId="0" applyFont="1" applyFill="1" applyBorder="1" applyAlignment="1">
      <alignment horizontal="center" vertical="center"/>
    </xf>
    <xf numFmtId="0" fontId="1" fillId="19" borderId="4" xfId="0" applyFont="1" applyFill="1" applyBorder="1" applyAlignment="1">
      <alignment horizontal="center" vertical="center"/>
    </xf>
    <xf numFmtId="0" fontId="1" fillId="19" borderId="10" xfId="0" applyFont="1" applyFill="1" applyBorder="1" applyAlignment="1">
      <alignment horizontal="center" vertical="center"/>
    </xf>
    <xf numFmtId="0" fontId="1" fillId="16" borderId="9" xfId="0" applyFont="1" applyFill="1" applyBorder="1" applyAlignment="1">
      <alignment horizontal="center" vertical="center"/>
    </xf>
    <xf numFmtId="0" fontId="1" fillId="16" borderId="4" xfId="0" applyFont="1" applyFill="1" applyBorder="1" applyAlignment="1">
      <alignment horizontal="center" vertical="center"/>
    </xf>
    <xf numFmtId="0" fontId="1" fillId="16" borderId="10" xfId="0" applyFont="1" applyFill="1" applyBorder="1" applyAlignment="1">
      <alignment horizontal="center" vertical="center"/>
    </xf>
    <xf numFmtId="0" fontId="0" fillId="0" borderId="9" xfId="0" applyBorder="1"/>
    <xf numFmtId="0" fontId="5" fillId="0" borderId="9" xfId="0" applyFont="1" applyBorder="1"/>
    <xf numFmtId="0" fontId="2" fillId="0" borderId="9" xfId="0" applyFont="1" applyBorder="1" applyAlignment="1">
      <alignment horizontal="right"/>
    </xf>
    <xf numFmtId="0" fontId="2" fillId="0" borderId="0" xfId="0" applyFont="1" applyAlignment="1">
      <alignment horizontal="right" vertical="top"/>
    </xf>
    <xf numFmtId="44" fontId="1" fillId="21" borderId="1" xfId="1" quotePrefix="1" applyFont="1" applyFill="1" applyBorder="1" applyProtection="1"/>
    <xf numFmtId="44" fontId="1" fillId="17" borderId="1" xfId="1" quotePrefix="1" applyFont="1" applyFill="1" applyBorder="1" applyProtection="1"/>
    <xf numFmtId="44" fontId="21" fillId="20" borderId="1" xfId="0" applyNumberFormat="1" applyFont="1" applyFill="1" applyBorder="1"/>
    <xf numFmtId="7" fontId="0" fillId="9" borderId="0" xfId="1" applyNumberFormat="1" applyFont="1" applyFill="1" applyBorder="1" applyProtection="1"/>
    <xf numFmtId="44" fontId="16" fillId="0" borderId="0" xfId="0" applyNumberFormat="1" applyFont="1" applyAlignment="1">
      <alignment horizontal="right"/>
    </xf>
    <xf numFmtId="0" fontId="12" fillId="6" borderId="17" xfId="0" applyFont="1" applyFill="1" applyBorder="1" applyAlignment="1" applyProtection="1">
      <alignment horizontal="left" wrapText="1"/>
      <protection locked="0"/>
    </xf>
    <xf numFmtId="0" fontId="12" fillId="6" borderId="24" xfId="0" applyFont="1" applyFill="1" applyBorder="1" applyAlignment="1" applyProtection="1">
      <alignment horizontal="left" wrapText="1"/>
      <protection locked="0"/>
    </xf>
    <xf numFmtId="0" fontId="12" fillId="13" borderId="17" xfId="0" applyFont="1" applyFill="1" applyBorder="1" applyAlignment="1" applyProtection="1">
      <alignment horizontal="left" wrapText="1"/>
      <protection locked="0"/>
    </xf>
    <xf numFmtId="0" fontId="12" fillId="13" borderId="19" xfId="0" applyFont="1" applyFill="1" applyBorder="1" applyAlignment="1" applyProtection="1">
      <alignment horizontal="left" wrapText="1"/>
      <protection locked="0"/>
    </xf>
    <xf numFmtId="0" fontId="12" fillId="13" borderId="26" xfId="0" applyFont="1" applyFill="1" applyBorder="1" applyAlignment="1" applyProtection="1">
      <alignment horizontal="left" wrapText="1"/>
      <protection locked="0"/>
    </xf>
    <xf numFmtId="10" fontId="0" fillId="0" borderId="20" xfId="0" applyNumberFormat="1" applyBorder="1" applyAlignment="1" applyProtection="1">
      <alignment vertical="center"/>
      <protection locked="0"/>
    </xf>
    <xf numFmtId="0" fontId="8" fillId="5" borderId="9" xfId="0" applyFont="1" applyFill="1" applyBorder="1" applyAlignment="1">
      <alignment horizontal="left" vertical="center" wrapText="1" indent="1"/>
    </xf>
    <xf numFmtId="0" fontId="8" fillId="5" borderId="4" xfId="0" applyFont="1" applyFill="1" applyBorder="1" applyAlignment="1">
      <alignment horizontal="left" vertical="center" wrapText="1" indent="1"/>
    </xf>
    <xf numFmtId="0" fontId="8" fillId="5" borderId="10" xfId="0" applyFont="1" applyFill="1" applyBorder="1" applyAlignment="1">
      <alignment horizontal="left" vertical="center" wrapText="1" indent="1"/>
    </xf>
    <xf numFmtId="0" fontId="9" fillId="4" borderId="9" xfId="0" applyFont="1" applyFill="1" applyBorder="1" applyAlignment="1">
      <alignment horizontal="center"/>
    </xf>
    <xf numFmtId="0" fontId="9" fillId="4" borderId="4" xfId="0" applyFont="1" applyFill="1" applyBorder="1" applyAlignment="1">
      <alignment horizontal="center"/>
    </xf>
    <xf numFmtId="0" fontId="9" fillId="4" borderId="10" xfId="0" applyFont="1" applyFill="1" applyBorder="1" applyAlignment="1">
      <alignment horizontal="center"/>
    </xf>
    <xf numFmtId="0" fontId="0" fillId="0" borderId="9" xfId="0" applyBorder="1" applyAlignment="1" applyProtection="1">
      <alignment horizontal="left" vertical="center" wrapText="1" indent="1"/>
      <protection locked="0"/>
    </xf>
    <xf numFmtId="0" fontId="0" fillId="0" borderId="4" xfId="0" applyBorder="1" applyAlignment="1" applyProtection="1">
      <alignment horizontal="left" vertical="center" wrapText="1" indent="1"/>
      <protection locked="0"/>
    </xf>
    <xf numFmtId="0" fontId="0" fillId="0" borderId="10" xfId="0" applyBorder="1" applyAlignment="1" applyProtection="1">
      <alignment horizontal="left" vertical="center" wrapText="1" indent="1"/>
      <protection locked="0"/>
    </xf>
    <xf numFmtId="0" fontId="6" fillId="4" borderId="13" xfId="0" applyFont="1" applyFill="1" applyBorder="1" applyAlignment="1">
      <alignment horizontal="left" indent="2"/>
    </xf>
    <xf numFmtId="0" fontId="6" fillId="4" borderId="14" xfId="0" applyFont="1" applyFill="1" applyBorder="1" applyAlignment="1">
      <alignment horizontal="left" indent="2"/>
    </xf>
    <xf numFmtId="0" fontId="6" fillId="4" borderId="15" xfId="0" applyFont="1" applyFill="1" applyBorder="1" applyAlignment="1">
      <alignment horizontal="left" indent="2"/>
    </xf>
    <xf numFmtId="0" fontId="0" fillId="0" borderId="0" xfId="0" applyAlignment="1">
      <alignment wrapText="1"/>
    </xf>
    <xf numFmtId="0" fontId="0" fillId="0" borderId="12" xfId="0" applyBorder="1" applyAlignment="1">
      <alignment wrapText="1"/>
    </xf>
    <xf numFmtId="0" fontId="0" fillId="0" borderId="0" xfId="0" applyAlignment="1">
      <alignment vertical="center"/>
    </xf>
    <xf numFmtId="0" fontId="0" fillId="0" borderId="12" xfId="0" applyBorder="1" applyAlignment="1">
      <alignment vertical="center"/>
    </xf>
    <xf numFmtId="166" fontId="0" fillId="0" borderId="9" xfId="0" applyNumberFormat="1" applyBorder="1" applyAlignment="1" applyProtection="1">
      <alignment horizontal="left" vertical="center" indent="1"/>
      <protection locked="0"/>
    </xf>
    <xf numFmtId="166" fontId="0" fillId="0" borderId="10" xfId="0" applyNumberFormat="1" applyBorder="1" applyAlignment="1" applyProtection="1">
      <alignment horizontal="left" vertical="center" indent="1"/>
      <protection locked="0"/>
    </xf>
    <xf numFmtId="44" fontId="0" fillId="0" borderId="9" xfId="0" quotePrefix="1" applyNumberFormat="1" applyBorder="1" applyAlignment="1">
      <alignment horizontal="left" vertical="center"/>
    </xf>
    <xf numFmtId="0" fontId="0" fillId="0" borderId="10" xfId="0" applyBorder="1" applyAlignment="1">
      <alignment horizontal="left" vertical="center"/>
    </xf>
    <xf numFmtId="0" fontId="1" fillId="0" borderId="0" xfId="0" applyFont="1" applyAlignment="1">
      <alignment horizontal="left" vertical="center"/>
    </xf>
    <xf numFmtId="0" fontId="0" fillId="0" borderId="0" xfId="0" applyAlignment="1">
      <alignment horizontal="left" vertical="center" wrapText="1"/>
    </xf>
    <xf numFmtId="0" fontId="0" fillId="0" borderId="12" xfId="0" applyBorder="1" applyAlignment="1">
      <alignment horizontal="left" vertical="center" wrapText="1"/>
    </xf>
    <xf numFmtId="0" fontId="0" fillId="5" borderId="3" xfId="0" applyFill="1" applyBorder="1" applyAlignment="1">
      <alignment vertical="center"/>
    </xf>
    <xf numFmtId="0" fontId="0" fillId="5" borderId="6" xfId="0" applyFill="1" applyBorder="1" applyAlignment="1">
      <alignment vertical="center"/>
    </xf>
    <xf numFmtId="0" fontId="0" fillId="5" borderId="2" xfId="0" applyFill="1" applyBorder="1" applyAlignment="1">
      <alignment vertical="center"/>
    </xf>
    <xf numFmtId="0" fontId="0" fillId="5" borderId="8" xfId="0" applyFill="1" applyBorder="1" applyAlignment="1">
      <alignment vertical="center"/>
    </xf>
    <xf numFmtId="165" fontId="0" fillId="0" borderId="9" xfId="0" applyNumberFormat="1" applyBorder="1" applyAlignment="1" applyProtection="1">
      <alignment horizontal="left" vertical="center" indent="1"/>
      <protection locked="0"/>
    </xf>
    <xf numFmtId="165" fontId="0" fillId="0" borderId="10" xfId="0" applyNumberFormat="1" applyBorder="1" applyAlignment="1" applyProtection="1">
      <alignment horizontal="left" vertical="center" indent="1"/>
      <protection locked="0"/>
    </xf>
    <xf numFmtId="0" fontId="0" fillId="0" borderId="9"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9" xfId="0" applyBorder="1" applyAlignment="1" applyProtection="1">
      <alignment horizontal="right" vertical="center" indent="1"/>
      <protection locked="0"/>
    </xf>
    <xf numFmtId="0" fontId="0" fillId="0" borderId="10" xfId="0" applyBorder="1" applyAlignment="1" applyProtection="1">
      <alignment horizontal="right" vertical="center" indent="1"/>
      <protection locked="0"/>
    </xf>
    <xf numFmtId="165" fontId="0" fillId="0" borderId="9" xfId="1" applyNumberFormat="1" applyFont="1" applyBorder="1" applyAlignment="1" applyProtection="1">
      <alignment horizontal="left" vertical="center" indent="1"/>
      <protection locked="0"/>
    </xf>
    <xf numFmtId="165" fontId="0" fillId="0" borderId="10" xfId="1" applyNumberFormat="1" applyFont="1" applyBorder="1" applyAlignment="1" applyProtection="1">
      <alignment horizontal="left" vertical="center" indent="1"/>
      <protection locked="0"/>
    </xf>
    <xf numFmtId="0" fontId="19" fillId="0" borderId="11" xfId="0" applyFont="1" applyBorder="1" applyAlignment="1">
      <alignment vertical="center"/>
    </xf>
    <xf numFmtId="0" fontId="19" fillId="0" borderId="0" xfId="0" applyFont="1" applyAlignment="1">
      <alignment vertical="center"/>
    </xf>
    <xf numFmtId="0" fontId="0" fillId="0" borderId="5" xfId="0" applyBorder="1" applyAlignment="1" applyProtection="1">
      <alignment horizontal="left" vertical="top" wrapText="1" indent="1"/>
      <protection locked="0"/>
    </xf>
    <xf numFmtId="0" fontId="0" fillId="0" borderId="3" xfId="0" applyBorder="1" applyAlignment="1" applyProtection="1">
      <alignment horizontal="left" vertical="top" wrapText="1" indent="1"/>
      <protection locked="0"/>
    </xf>
    <xf numFmtId="0" fontId="0" fillId="0" borderId="6" xfId="0" applyBorder="1" applyAlignment="1" applyProtection="1">
      <alignment horizontal="left" vertical="top" wrapText="1" indent="1"/>
      <protection locked="0"/>
    </xf>
    <xf numFmtId="0" fontId="0" fillId="0" borderId="11" xfId="0" applyBorder="1" applyAlignment="1" applyProtection="1">
      <alignment horizontal="left" vertical="top" wrapText="1" indent="1"/>
      <protection locked="0"/>
    </xf>
    <xf numFmtId="0" fontId="0" fillId="0" borderId="0" xfId="0" applyAlignment="1" applyProtection="1">
      <alignment horizontal="left" vertical="top" wrapText="1" indent="1"/>
      <protection locked="0"/>
    </xf>
    <xf numFmtId="0" fontId="0" fillId="0" borderId="12" xfId="0" applyBorder="1" applyAlignment="1" applyProtection="1">
      <alignment horizontal="left" vertical="top" wrapText="1" indent="1"/>
      <protection locked="0"/>
    </xf>
    <xf numFmtId="0" fontId="0" fillId="0" borderId="7" xfId="0" applyBorder="1" applyAlignment="1" applyProtection="1">
      <alignment horizontal="left" vertical="top" wrapText="1" indent="1"/>
      <protection locked="0"/>
    </xf>
    <xf numFmtId="0" fontId="0" fillId="0" borderId="2" xfId="0" applyBorder="1" applyAlignment="1" applyProtection="1">
      <alignment horizontal="left" vertical="top" wrapText="1" indent="1"/>
      <protection locked="0"/>
    </xf>
    <xf numFmtId="0" fontId="0" fillId="0" borderId="8" xfId="0" applyBorder="1" applyAlignment="1" applyProtection="1">
      <alignment horizontal="left" vertical="top" wrapText="1" indent="1"/>
      <protection locked="0"/>
    </xf>
    <xf numFmtId="0" fontId="0" fillId="0" borderId="9" xfId="0" applyBorder="1" applyAlignment="1" applyProtection="1">
      <alignment horizontal="left" vertical="center" indent="1"/>
      <protection locked="0"/>
    </xf>
    <xf numFmtId="0" fontId="0" fillId="0" borderId="4" xfId="0" applyBorder="1" applyAlignment="1" applyProtection="1">
      <alignment horizontal="left" vertical="center" indent="1"/>
      <protection locked="0"/>
    </xf>
    <xf numFmtId="0" fontId="0" fillId="0" borderId="10" xfId="0" applyBorder="1" applyAlignment="1" applyProtection="1">
      <alignment horizontal="left" vertical="center" indent="1"/>
      <protection locked="0"/>
    </xf>
    <xf numFmtId="0" fontId="21" fillId="20" borderId="9" xfId="0" applyFont="1" applyFill="1" applyBorder="1" applyAlignment="1">
      <alignment horizontal="right"/>
    </xf>
    <xf numFmtId="0" fontId="21" fillId="20" borderId="10" xfId="0" applyFont="1" applyFill="1" applyBorder="1" applyAlignment="1">
      <alignment horizontal="right"/>
    </xf>
    <xf numFmtId="0" fontId="5" fillId="0" borderId="0" xfId="0" applyFont="1" applyAlignment="1">
      <alignment horizontal="right" wrapText="1"/>
    </xf>
    <xf numFmtId="0" fontId="5" fillId="0" borderId="0" xfId="0" applyFont="1" applyAlignment="1">
      <alignment horizontal="right"/>
    </xf>
    <xf numFmtId="0" fontId="1" fillId="3" borderId="16"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7" fillId="23" borderId="16" xfId="0" applyFont="1" applyFill="1" applyBorder="1" applyAlignment="1">
      <alignment horizontal="center" vertical="center" wrapText="1"/>
    </xf>
    <xf numFmtId="0" fontId="17" fillId="23" borderId="19" xfId="0" applyFont="1" applyFill="1" applyBorder="1" applyAlignment="1">
      <alignment horizontal="center" vertical="center" wrapText="1"/>
    </xf>
    <xf numFmtId="0" fontId="17" fillId="23" borderId="25" xfId="0" applyFont="1" applyFill="1" applyBorder="1" applyAlignment="1">
      <alignment horizontal="center" vertical="center" wrapText="1"/>
    </xf>
    <xf numFmtId="0" fontId="17" fillId="22" borderId="19" xfId="0" applyFont="1" applyFill="1" applyBorder="1" applyAlignment="1">
      <alignment horizontal="center" vertical="center" wrapText="1"/>
    </xf>
    <xf numFmtId="0" fontId="17" fillId="22" borderId="17" xfId="0" applyFont="1" applyFill="1" applyBorder="1" applyAlignment="1">
      <alignment horizontal="center" vertical="center" wrapText="1"/>
    </xf>
    <xf numFmtId="0" fontId="1" fillId="3" borderId="9" xfId="0" applyFont="1" applyFill="1" applyBorder="1" applyAlignment="1">
      <alignment horizontal="right"/>
    </xf>
    <xf numFmtId="0" fontId="1" fillId="3" borderId="10" xfId="0" applyFont="1" applyFill="1" applyBorder="1" applyAlignment="1">
      <alignment horizontal="right"/>
    </xf>
    <xf numFmtId="0" fontId="1" fillId="3" borderId="5" xfId="0" applyFont="1" applyFill="1" applyBorder="1" applyAlignment="1">
      <alignment horizontal="right" vertical="center"/>
    </xf>
    <xf numFmtId="0" fontId="1" fillId="3" borderId="6" xfId="0" applyFont="1" applyFill="1" applyBorder="1" applyAlignment="1">
      <alignment horizontal="right" vertical="center"/>
    </xf>
    <xf numFmtId="0" fontId="1" fillId="3" borderId="7" xfId="0" applyFont="1" applyFill="1" applyBorder="1" applyAlignment="1">
      <alignment horizontal="right" vertical="center"/>
    </xf>
    <xf numFmtId="0" fontId="1" fillId="3" borderId="8" xfId="0" applyFont="1" applyFill="1" applyBorder="1" applyAlignment="1">
      <alignment horizontal="right" vertical="center"/>
    </xf>
    <xf numFmtId="0" fontId="1" fillId="3" borderId="9"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0"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4" xfId="0" applyFont="1" applyFill="1" applyBorder="1" applyAlignment="1">
      <alignment horizontal="center" vertical="center"/>
    </xf>
    <xf numFmtId="0" fontId="0" fillId="2" borderId="9" xfId="0" applyFill="1" applyBorder="1" applyAlignment="1">
      <alignment horizontal="left"/>
    </xf>
    <xf numFmtId="0" fontId="0" fillId="2" borderId="4" xfId="0" applyFill="1" applyBorder="1" applyAlignment="1">
      <alignment horizontal="left"/>
    </xf>
    <xf numFmtId="0" fontId="0" fillId="2" borderId="10" xfId="0" applyFill="1" applyBorder="1" applyAlignment="1">
      <alignment horizontal="left"/>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166" fontId="0" fillId="2" borderId="9" xfId="0" applyNumberFormat="1" applyFill="1" applyBorder="1" applyAlignment="1">
      <alignment horizontal="left"/>
    </xf>
    <xf numFmtId="166" fontId="0" fillId="2" borderId="4" xfId="0" applyNumberFormat="1" applyFill="1" applyBorder="1" applyAlignment="1">
      <alignment horizontal="left"/>
    </xf>
    <xf numFmtId="166" fontId="0" fillId="2" borderId="10" xfId="0" applyNumberFormat="1" applyFill="1" applyBorder="1" applyAlignment="1">
      <alignment horizontal="left"/>
    </xf>
    <xf numFmtId="0" fontId="10" fillId="20" borderId="9" xfId="0" applyFont="1" applyFill="1" applyBorder="1" applyAlignment="1">
      <alignment horizontal="center" vertical="center"/>
    </xf>
    <xf numFmtId="0" fontId="10" fillId="20" borderId="4" xfId="0" applyFont="1" applyFill="1" applyBorder="1" applyAlignment="1">
      <alignment horizontal="center" vertical="center"/>
    </xf>
    <xf numFmtId="0" fontId="10" fillId="14" borderId="4" xfId="0" applyFont="1" applyFill="1" applyBorder="1" applyAlignment="1">
      <alignment horizontal="center" vertical="center"/>
    </xf>
    <xf numFmtId="0" fontId="10" fillId="14" borderId="10" xfId="0" applyFont="1" applyFill="1" applyBorder="1" applyAlignment="1">
      <alignment horizontal="center" vertical="center"/>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xf>
    <xf numFmtId="0" fontId="1" fillId="16" borderId="7" xfId="0" applyFont="1" applyFill="1" applyBorder="1" applyAlignment="1">
      <alignment horizontal="center" vertical="center"/>
    </xf>
    <xf numFmtId="0" fontId="1" fillId="16" borderId="2" xfId="0" applyFont="1" applyFill="1" applyBorder="1" applyAlignment="1">
      <alignment horizontal="center" vertical="center"/>
    </xf>
    <xf numFmtId="0" fontId="1" fillId="16" borderId="8" xfId="0" applyFont="1" applyFill="1" applyBorder="1" applyAlignment="1">
      <alignment horizontal="center" vertical="center"/>
    </xf>
    <xf numFmtId="164" fontId="0" fillId="0" borderId="0" xfId="0" applyNumberFormat="1" applyAlignment="1">
      <alignment horizontal="center"/>
    </xf>
    <xf numFmtId="0" fontId="0" fillId="0" borderId="0" xfId="0" applyAlignment="1">
      <alignment horizontal="center"/>
    </xf>
    <xf numFmtId="0" fontId="10" fillId="18" borderId="9" xfId="0" applyFont="1" applyFill="1" applyBorder="1" applyAlignment="1">
      <alignment horizontal="center" vertical="center"/>
    </xf>
    <xf numFmtId="0" fontId="10" fillId="18" borderId="4" xfId="0" applyFont="1" applyFill="1" applyBorder="1" applyAlignment="1">
      <alignment horizontal="center" vertical="center"/>
    </xf>
    <xf numFmtId="0" fontId="10" fillId="18" borderId="10" xfId="0" applyFont="1" applyFill="1" applyBorder="1" applyAlignment="1">
      <alignment horizontal="center" vertical="center"/>
    </xf>
    <xf numFmtId="0" fontId="1" fillId="19" borderId="9" xfId="0" applyFont="1" applyFill="1" applyBorder="1" applyAlignment="1">
      <alignment horizontal="center" vertical="center"/>
    </xf>
    <xf numFmtId="0" fontId="1" fillId="19" borderId="4" xfId="0" applyFont="1" applyFill="1" applyBorder="1" applyAlignment="1">
      <alignment horizontal="center" vertical="center"/>
    </xf>
    <xf numFmtId="0" fontId="1" fillId="19" borderId="10" xfId="0" applyFont="1" applyFill="1" applyBorder="1" applyAlignment="1">
      <alignment horizontal="center" vertical="center"/>
    </xf>
    <xf numFmtId="0" fontId="1" fillId="16" borderId="9" xfId="0" applyFont="1" applyFill="1" applyBorder="1" applyAlignment="1">
      <alignment horizontal="center" vertical="center"/>
    </xf>
    <xf numFmtId="0" fontId="1" fillId="16" borderId="4" xfId="0" applyFont="1" applyFill="1" applyBorder="1" applyAlignment="1">
      <alignment horizontal="center" vertical="center"/>
    </xf>
    <xf numFmtId="0" fontId="1" fillId="16" borderId="10" xfId="0" applyFont="1" applyFill="1" applyBorder="1" applyAlignment="1">
      <alignment horizontal="center" vertical="center"/>
    </xf>
  </cellXfs>
  <cellStyles count="4">
    <cellStyle name="Lien hypertexte" xfId="2" builtinId="8"/>
    <cellStyle name="Monétaire" xfId="1" builtinId="4"/>
    <cellStyle name="Normal" xfId="0" builtinId="0"/>
    <cellStyle name="Pourcentage" xfId="3" builtinId="5"/>
  </cellStyles>
  <dxfs count="23">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F6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Geoffrion, Marie-Eve" id="{B4E1F594-B70E-494E-ACF5-B2126751F093}" userId="S::Marie-Eve.Geoffrion@sodec.gouv.qc.ca::214ffee4-9e57-43b2-a0f1-e5081a02f197"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 dT="2023-06-07T19:02:36.12" personId="{B4E1F594-B70E-494E-ACF5-B2126751F093}" id="{53E32300-F8DA-4831-93E5-C6E2F739D30E}">
    <text>Ready-Made = version originale qc, prête diffusée</text>
  </threadedComment>
  <threadedComment ref="A25" dT="2023-06-07T19:02:36.12" personId="{B4E1F594-B70E-494E-ACF5-B2126751F093}" id="{E5354687-C35B-409B-8846-BEB978A0388F}">
    <text>Ready-Made = version originale qc, prête diffusée</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ordereauxtv@sodec.gouv.qc.ca" TargetMode="External"/><Relationship Id="rId1" Type="http://schemas.openxmlformats.org/officeDocument/2006/relationships/hyperlink" Target="mailto:sodacces@sodec.gouv.qc.ca"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1B491-5159-4568-9D06-2F18A5858A77}">
  <sheetPr>
    <tabColor theme="7" tint="0.59999389629810485"/>
    <pageSetUpPr fitToPage="1"/>
  </sheetPr>
  <dimension ref="A1:I90"/>
  <sheetViews>
    <sheetView showGridLines="0" tabSelected="1" zoomScale="110" zoomScaleNormal="110" workbookViewId="0">
      <selection activeCell="B3" sqref="B3:I3"/>
    </sheetView>
  </sheetViews>
  <sheetFormatPr baseColWidth="10" defaultColWidth="10.6640625" defaultRowHeight="14.4" x14ac:dyDescent="0.3"/>
  <cols>
    <col min="1" max="1" width="3.6640625" customWidth="1"/>
    <col min="2" max="2" width="16" customWidth="1"/>
    <col min="3" max="3" width="15.5546875" customWidth="1"/>
    <col min="4" max="4" width="17.6640625" customWidth="1"/>
    <col min="5" max="6" width="13.44140625" customWidth="1"/>
    <col min="7" max="7" width="16" customWidth="1"/>
    <col min="8" max="8" width="16.44140625" customWidth="1"/>
    <col min="9" max="9" width="10.88671875" customWidth="1"/>
  </cols>
  <sheetData>
    <row r="1" spans="1:9" ht="21" x14ac:dyDescent="0.4">
      <c r="A1" s="139" t="s">
        <v>28</v>
      </c>
      <c r="B1" s="140"/>
      <c r="C1" s="140"/>
      <c r="D1" s="140"/>
      <c r="E1" s="140"/>
      <c r="F1" s="140"/>
      <c r="G1" s="140"/>
      <c r="H1" s="140"/>
      <c r="I1" s="141"/>
    </row>
    <row r="2" spans="1:9" ht="5.0999999999999996" customHeight="1" x14ac:dyDescent="0.3">
      <c r="A2" s="44"/>
      <c r="I2" s="45"/>
    </row>
    <row r="3" spans="1:9" ht="32.25" customHeight="1" x14ac:dyDescent="0.3">
      <c r="A3" s="44"/>
      <c r="B3" s="148" t="s">
        <v>151</v>
      </c>
      <c r="C3" s="148"/>
      <c r="D3" s="148"/>
      <c r="E3" s="148"/>
      <c r="F3" s="148"/>
      <c r="G3" s="148"/>
      <c r="H3" s="148"/>
      <c r="I3" s="149"/>
    </row>
    <row r="4" spans="1:9" ht="7.5" customHeight="1" x14ac:dyDescent="0.3">
      <c r="A4" s="44"/>
      <c r="B4" s="46"/>
      <c r="C4" s="46"/>
      <c r="D4" s="46"/>
      <c r="E4" s="46"/>
      <c r="F4" s="46"/>
      <c r="G4" s="46"/>
      <c r="H4" s="46"/>
      <c r="I4" s="47"/>
    </row>
    <row r="5" spans="1:9" ht="36.75" customHeight="1" x14ac:dyDescent="0.3">
      <c r="A5" s="44"/>
      <c r="B5" s="148" t="s">
        <v>152</v>
      </c>
      <c r="C5" s="148"/>
      <c r="D5" s="148"/>
      <c r="E5" s="148"/>
      <c r="F5" s="148"/>
      <c r="G5" s="148"/>
      <c r="H5" s="148"/>
      <c r="I5" s="149"/>
    </row>
    <row r="6" spans="1:9" ht="7.5" customHeight="1" x14ac:dyDescent="0.3">
      <c r="A6" s="44"/>
      <c r="B6" s="46"/>
      <c r="C6" s="46"/>
      <c r="D6" s="46"/>
      <c r="E6" s="46"/>
      <c r="F6" s="46"/>
      <c r="G6" s="46"/>
      <c r="H6" s="46"/>
      <c r="I6" s="47"/>
    </row>
    <row r="7" spans="1:9" s="50" customFormat="1" ht="54" customHeight="1" x14ac:dyDescent="0.3">
      <c r="A7" s="48"/>
      <c r="B7" s="136" t="s">
        <v>159</v>
      </c>
      <c r="C7" s="137"/>
      <c r="D7" s="137"/>
      <c r="E7" s="137"/>
      <c r="F7" s="137"/>
      <c r="G7" s="137"/>
      <c r="H7" s="138"/>
      <c r="I7" s="49"/>
    </row>
    <row r="8" spans="1:9" ht="9" customHeight="1" x14ac:dyDescent="0.3">
      <c r="A8" s="44"/>
      <c r="I8" s="45"/>
    </row>
    <row r="9" spans="1:9" ht="8.6999999999999993" customHeight="1" x14ac:dyDescent="0.3">
      <c r="A9" s="51"/>
      <c r="B9" s="52"/>
      <c r="C9" s="52"/>
      <c r="D9" s="52"/>
      <c r="E9" s="52"/>
      <c r="F9" s="52"/>
      <c r="G9" s="52"/>
      <c r="H9" s="52"/>
      <c r="I9" s="53"/>
    </row>
    <row r="10" spans="1:9" ht="8.6999999999999993" customHeight="1" x14ac:dyDescent="0.3"/>
    <row r="11" spans="1:9" ht="18" thickBot="1" x14ac:dyDescent="0.4">
      <c r="A11" s="145" t="s">
        <v>7</v>
      </c>
      <c r="B11" s="146"/>
      <c r="C11" s="146"/>
      <c r="D11" s="146"/>
      <c r="E11" s="146"/>
      <c r="F11" s="146"/>
      <c r="G11" s="146"/>
      <c r="H11" s="146"/>
      <c r="I11" s="147"/>
    </row>
    <row r="12" spans="1:9" ht="8.6999999999999993" customHeight="1" x14ac:dyDescent="0.3">
      <c r="A12" s="44"/>
      <c r="I12" s="45"/>
    </row>
    <row r="13" spans="1:9" s="50" customFormat="1" ht="20.7" customHeight="1" x14ac:dyDescent="0.3">
      <c r="A13" s="48"/>
      <c r="B13" s="50" t="s">
        <v>13</v>
      </c>
      <c r="C13" s="142"/>
      <c r="D13" s="143"/>
      <c r="E13" s="143"/>
      <c r="F13" s="143"/>
      <c r="G13" s="144"/>
      <c r="I13" s="54"/>
    </row>
    <row r="14" spans="1:9" ht="8.6999999999999993" customHeight="1" x14ac:dyDescent="0.3">
      <c r="A14" s="44"/>
      <c r="I14" s="45"/>
    </row>
    <row r="15" spans="1:9" s="50" customFormat="1" ht="20.7" customHeight="1" x14ac:dyDescent="0.3">
      <c r="A15" s="48"/>
      <c r="B15" s="50" t="s">
        <v>14</v>
      </c>
      <c r="C15" s="142"/>
      <c r="D15" s="143"/>
      <c r="E15" s="143"/>
      <c r="F15" s="143"/>
      <c r="G15" s="144"/>
      <c r="I15" s="54"/>
    </row>
    <row r="16" spans="1:9" x14ac:dyDescent="0.3">
      <c r="A16" s="51"/>
      <c r="B16" s="52"/>
      <c r="C16" s="52"/>
      <c r="D16" s="52"/>
      <c r="E16" s="52"/>
      <c r="F16" s="52"/>
      <c r="G16" s="52"/>
      <c r="H16" s="52"/>
      <c r="I16" s="53"/>
    </row>
    <row r="18" spans="1:9" ht="18" thickBot="1" x14ac:dyDescent="0.4">
      <c r="A18" s="145" t="s">
        <v>161</v>
      </c>
      <c r="B18" s="146"/>
      <c r="C18" s="146"/>
      <c r="D18" s="146"/>
      <c r="E18" s="146"/>
      <c r="F18" s="146"/>
      <c r="G18" s="146"/>
      <c r="H18" s="146"/>
      <c r="I18" s="147"/>
    </row>
    <row r="19" spans="1:9" ht="8.6999999999999993" customHeight="1" x14ac:dyDescent="0.3">
      <c r="A19" s="44"/>
      <c r="I19" s="45"/>
    </row>
    <row r="20" spans="1:9" s="50" customFormat="1" ht="20.7" customHeight="1" x14ac:dyDescent="0.3">
      <c r="A20" s="48"/>
      <c r="B20" s="50" t="s">
        <v>13</v>
      </c>
      <c r="C20" s="142"/>
      <c r="D20" s="143"/>
      <c r="E20" s="143"/>
      <c r="F20" s="143"/>
      <c r="G20" s="144"/>
      <c r="I20" s="54"/>
    </row>
    <row r="21" spans="1:9" ht="8.6999999999999993" customHeight="1" x14ac:dyDescent="0.3">
      <c r="A21" s="44"/>
      <c r="I21" s="45"/>
    </row>
    <row r="22" spans="1:9" s="50" customFormat="1" ht="20.7" customHeight="1" x14ac:dyDescent="0.3">
      <c r="A22" s="48"/>
      <c r="B22" s="50" t="s">
        <v>12</v>
      </c>
      <c r="C22" s="142"/>
      <c r="D22" s="143"/>
      <c r="E22" s="144"/>
      <c r="I22" s="54"/>
    </row>
    <row r="23" spans="1:9" ht="8.6999999999999993" customHeight="1" x14ac:dyDescent="0.3">
      <c r="A23" s="44"/>
      <c r="I23" s="45"/>
    </row>
    <row r="24" spans="1:9" s="50" customFormat="1" ht="20.7" customHeight="1" x14ac:dyDescent="0.3">
      <c r="A24" s="48"/>
      <c r="B24" s="50" t="s">
        <v>11</v>
      </c>
      <c r="C24" s="142"/>
      <c r="D24" s="144"/>
      <c r="I24" s="54"/>
    </row>
    <row r="25" spans="1:9" x14ac:dyDescent="0.3">
      <c r="A25" s="51"/>
      <c r="B25" s="52"/>
      <c r="C25" s="52"/>
      <c r="D25" s="52"/>
      <c r="E25" s="52"/>
      <c r="F25" s="52"/>
      <c r="G25" s="52"/>
      <c r="H25" s="52"/>
      <c r="I25" s="53"/>
    </row>
    <row r="27" spans="1:9" ht="18" thickBot="1" x14ac:dyDescent="0.4">
      <c r="A27" s="145" t="s">
        <v>8</v>
      </c>
      <c r="B27" s="146"/>
      <c r="C27" s="146"/>
      <c r="D27" s="146"/>
      <c r="E27" s="146"/>
      <c r="F27" s="146"/>
      <c r="G27" s="146"/>
      <c r="H27" s="146"/>
      <c r="I27" s="147"/>
    </row>
    <row r="28" spans="1:9" ht="8.6999999999999993" customHeight="1" x14ac:dyDescent="0.3">
      <c r="A28" s="44"/>
      <c r="I28" s="45"/>
    </row>
    <row r="29" spans="1:9" s="50" customFormat="1" ht="20.85" customHeight="1" x14ac:dyDescent="0.3">
      <c r="A29" s="48"/>
      <c r="B29" s="150" t="s">
        <v>9</v>
      </c>
      <c r="C29" s="151"/>
      <c r="D29" s="142"/>
      <c r="E29" s="143"/>
      <c r="F29" s="143"/>
      <c r="G29" s="144"/>
      <c r="I29" s="54"/>
    </row>
    <row r="30" spans="1:9" ht="8.6999999999999993" customHeight="1" x14ac:dyDescent="0.3">
      <c r="A30" s="44"/>
      <c r="I30" s="45"/>
    </row>
    <row r="31" spans="1:9" ht="24" customHeight="1" x14ac:dyDescent="0.3">
      <c r="A31" s="44"/>
      <c r="B31" s="157" t="s">
        <v>119</v>
      </c>
      <c r="C31" s="158"/>
      <c r="D31" s="170"/>
      <c r="E31" s="171"/>
      <c r="I31" s="45"/>
    </row>
    <row r="32" spans="1:9" ht="8.6999999999999993" customHeight="1" x14ac:dyDescent="0.3">
      <c r="A32" s="44"/>
      <c r="I32" s="45"/>
    </row>
    <row r="33" spans="1:9" s="50" customFormat="1" ht="20.100000000000001" customHeight="1" x14ac:dyDescent="0.3">
      <c r="A33" s="48"/>
      <c r="B33" s="157" t="s">
        <v>10</v>
      </c>
      <c r="C33" s="158"/>
      <c r="D33" s="168"/>
      <c r="E33" s="169"/>
      <c r="F33" s="172" t="s">
        <v>39</v>
      </c>
      <c r="G33" s="173"/>
      <c r="H33" s="173"/>
      <c r="I33" s="54"/>
    </row>
    <row r="34" spans="1:9" ht="8.6999999999999993" customHeight="1" x14ac:dyDescent="0.3">
      <c r="A34" s="44"/>
      <c r="I34" s="45"/>
    </row>
    <row r="35" spans="1:9" s="50" customFormat="1" ht="20.7" customHeight="1" x14ac:dyDescent="0.3">
      <c r="A35" s="48"/>
      <c r="B35" s="150" t="s">
        <v>29</v>
      </c>
      <c r="C35" s="151"/>
      <c r="D35" s="165"/>
      <c r="E35" s="166"/>
      <c r="F35" s="166"/>
      <c r="G35" s="167"/>
      <c r="I35" s="54"/>
    </row>
    <row r="36" spans="1:9" ht="8.6999999999999993" customHeight="1" x14ac:dyDescent="0.3">
      <c r="A36" s="44"/>
      <c r="I36" s="45"/>
    </row>
    <row r="37" spans="1:9" s="50" customFormat="1" ht="27.6" customHeight="1" x14ac:dyDescent="0.3">
      <c r="A37" s="48"/>
      <c r="B37" s="56" t="s">
        <v>27</v>
      </c>
      <c r="C37" s="57" t="s">
        <v>19</v>
      </c>
      <c r="D37" s="152"/>
      <c r="E37" s="153"/>
      <c r="F37" s="57" t="s">
        <v>6</v>
      </c>
      <c r="G37" s="152"/>
      <c r="H37" s="153"/>
      <c r="I37" s="54"/>
    </row>
    <row r="38" spans="1:9" x14ac:dyDescent="0.3">
      <c r="A38" s="51"/>
      <c r="B38" s="52"/>
      <c r="C38" s="52"/>
      <c r="D38" s="52"/>
      <c r="E38" s="52"/>
      <c r="F38" s="52"/>
      <c r="G38" s="52"/>
      <c r="H38" s="52"/>
      <c r="I38" s="53"/>
    </row>
    <row r="40" spans="1:9" ht="18" thickBot="1" x14ac:dyDescent="0.4">
      <c r="A40" s="145" t="s">
        <v>144</v>
      </c>
      <c r="B40" s="146"/>
      <c r="C40" s="146"/>
      <c r="D40" s="146"/>
      <c r="E40" s="146"/>
      <c r="F40" s="146"/>
      <c r="G40" s="146"/>
      <c r="H40" s="146"/>
      <c r="I40" s="147"/>
    </row>
    <row r="41" spans="1:9" ht="8.6999999999999993" customHeight="1" x14ac:dyDescent="0.3">
      <c r="A41" s="44"/>
      <c r="I41" s="45"/>
    </row>
    <row r="42" spans="1:9" s="50" customFormat="1" ht="20.7" customHeight="1" x14ac:dyDescent="0.3">
      <c r="A42" s="48"/>
      <c r="B42" s="50" t="s">
        <v>145</v>
      </c>
      <c r="D42" s="165"/>
      <c r="E42" s="166"/>
      <c r="F42" s="166"/>
      <c r="G42" s="166"/>
      <c r="H42" s="167"/>
      <c r="I42" s="54"/>
    </row>
    <row r="43" spans="1:9" s="50" customFormat="1" x14ac:dyDescent="0.3">
      <c r="A43" s="48"/>
      <c r="E43" s="58"/>
      <c r="F43" s="58"/>
      <c r="G43" s="58"/>
      <c r="H43" s="58"/>
      <c r="I43" s="54"/>
    </row>
    <row r="44" spans="1:9" s="50" customFormat="1" ht="20.7" customHeight="1" x14ac:dyDescent="0.3">
      <c r="A44" s="48"/>
      <c r="B44" s="59" t="s">
        <v>126</v>
      </c>
      <c r="C44" s="159" t="s">
        <v>124</v>
      </c>
      <c r="D44" s="159"/>
      <c r="E44" s="159"/>
      <c r="F44" s="159"/>
      <c r="G44" s="159"/>
      <c r="H44" s="160"/>
      <c r="I44" s="54"/>
    </row>
    <row r="45" spans="1:9" s="50" customFormat="1" ht="20.7" customHeight="1" x14ac:dyDescent="0.3">
      <c r="A45" s="48"/>
      <c r="B45" s="60"/>
      <c r="C45" s="161" t="s">
        <v>125</v>
      </c>
      <c r="D45" s="161"/>
      <c r="E45" s="161"/>
      <c r="F45" s="161"/>
      <c r="G45" s="161"/>
      <c r="H45" s="162"/>
      <c r="I45" s="54"/>
    </row>
    <row r="46" spans="1:9" ht="8.6999999999999993" customHeight="1" x14ac:dyDescent="0.3">
      <c r="A46" s="44"/>
      <c r="I46" s="45"/>
    </row>
    <row r="47" spans="1:9" s="50" customFormat="1" ht="20.7" customHeight="1" x14ac:dyDescent="0.3">
      <c r="A47" s="48"/>
      <c r="B47" s="150" t="s">
        <v>127</v>
      </c>
      <c r="C47" s="151"/>
      <c r="D47" s="142"/>
      <c r="E47" s="143"/>
      <c r="F47" s="143"/>
      <c r="G47" s="144"/>
      <c r="I47" s="54"/>
    </row>
    <row r="48" spans="1:9" ht="8.6999999999999993" customHeight="1" x14ac:dyDescent="0.3">
      <c r="A48" s="44"/>
      <c r="I48" s="45"/>
    </row>
    <row r="49" spans="1:9" s="50" customFormat="1" ht="20.7" customHeight="1" x14ac:dyDescent="0.3">
      <c r="A49" s="48"/>
      <c r="B49" s="150" t="s">
        <v>128</v>
      </c>
      <c r="C49" s="151"/>
      <c r="D49" s="142"/>
      <c r="E49" s="143"/>
      <c r="F49" s="143"/>
      <c r="G49" s="144"/>
      <c r="I49" s="54"/>
    </row>
    <row r="50" spans="1:9" ht="8.6999999999999993" customHeight="1" x14ac:dyDescent="0.3">
      <c r="A50" s="44"/>
      <c r="I50" s="45"/>
    </row>
    <row r="51" spans="1:9" s="50" customFormat="1" ht="20.7" customHeight="1" x14ac:dyDescent="0.3">
      <c r="A51" s="48"/>
      <c r="B51" s="150" t="s">
        <v>129</v>
      </c>
      <c r="C51" s="151"/>
      <c r="D51" s="142"/>
      <c r="E51" s="143"/>
      <c r="F51" s="143"/>
      <c r="G51" s="144"/>
      <c r="I51" s="54"/>
    </row>
    <row r="52" spans="1:9" ht="8.6999999999999993" customHeight="1" x14ac:dyDescent="0.3">
      <c r="A52" s="44"/>
      <c r="I52" s="45"/>
    </row>
    <row r="53" spans="1:9" s="50" customFormat="1" ht="20.7" customHeight="1" x14ac:dyDescent="0.3">
      <c r="A53" s="48"/>
      <c r="B53" s="156" t="s">
        <v>132</v>
      </c>
      <c r="C53" s="156"/>
      <c r="I53" s="54"/>
    </row>
    <row r="54" spans="1:9" s="50" customFormat="1" ht="20.7" customHeight="1" x14ac:dyDescent="0.3">
      <c r="A54" s="48"/>
      <c r="B54" s="150" t="s">
        <v>130</v>
      </c>
      <c r="C54" s="151"/>
      <c r="D54" s="165"/>
      <c r="E54" s="166"/>
      <c r="F54" s="167"/>
      <c r="G54" s="48"/>
      <c r="I54" s="54"/>
    </row>
    <row r="55" spans="1:9" ht="8.6999999999999993" customHeight="1" x14ac:dyDescent="0.3">
      <c r="A55" s="44"/>
      <c r="I55" s="45"/>
    </row>
    <row r="56" spans="1:9" s="50" customFormat="1" ht="27.6" customHeight="1" x14ac:dyDescent="0.3">
      <c r="A56" s="48"/>
      <c r="B56" s="157" t="s">
        <v>140</v>
      </c>
      <c r="C56" s="157"/>
      <c r="D56" s="158"/>
      <c r="E56" s="135"/>
      <c r="F56" s="172" t="s">
        <v>153</v>
      </c>
      <c r="G56" s="173"/>
      <c r="H56" s="173"/>
      <c r="I56" s="45"/>
    </row>
    <row r="57" spans="1:9" ht="8.6999999999999993" customHeight="1" x14ac:dyDescent="0.3">
      <c r="A57" s="44"/>
      <c r="F57" s="55"/>
      <c r="I57" s="45"/>
    </row>
    <row r="58" spans="1:9" s="50" customFormat="1" ht="27.6" customHeight="1" x14ac:dyDescent="0.3">
      <c r="A58" s="48"/>
      <c r="B58" s="157" t="s">
        <v>157</v>
      </c>
      <c r="C58" s="158"/>
      <c r="D58" s="163"/>
      <c r="E58" s="164"/>
      <c r="F58" s="172" t="s">
        <v>153</v>
      </c>
      <c r="G58" s="173"/>
      <c r="H58" s="173"/>
      <c r="I58" s="45"/>
    </row>
    <row r="59" spans="1:9" ht="8.6999999999999993" customHeight="1" x14ac:dyDescent="0.3">
      <c r="A59" s="44"/>
      <c r="I59" s="45"/>
    </row>
    <row r="60" spans="1:9" s="50" customFormat="1" ht="20.7" customHeight="1" x14ac:dyDescent="0.3">
      <c r="A60" s="48"/>
      <c r="B60" s="156" t="s">
        <v>133</v>
      </c>
      <c r="C60" s="156"/>
      <c r="D60" s="156"/>
      <c r="E60" s="156"/>
      <c r="I60" s="54"/>
    </row>
    <row r="61" spans="1:9" s="50" customFormat="1" ht="20.7" customHeight="1" x14ac:dyDescent="0.3">
      <c r="A61" s="48"/>
      <c r="B61" s="150" t="s">
        <v>130</v>
      </c>
      <c r="C61" s="151"/>
      <c r="D61" s="165"/>
      <c r="E61" s="166"/>
      <c r="F61" s="167"/>
      <c r="G61" s="48"/>
      <c r="I61" s="54"/>
    </row>
    <row r="62" spans="1:9" ht="8.6999999999999993" customHeight="1" x14ac:dyDescent="0.3">
      <c r="A62" s="44"/>
      <c r="I62" s="45"/>
    </row>
    <row r="63" spans="1:9" s="50" customFormat="1" ht="27.6" customHeight="1" x14ac:dyDescent="0.3">
      <c r="A63" s="48"/>
      <c r="B63" s="157" t="s">
        <v>148</v>
      </c>
      <c r="C63" s="157"/>
      <c r="D63" s="158"/>
      <c r="E63" s="135"/>
      <c r="F63" s="172" t="s">
        <v>153</v>
      </c>
      <c r="G63" s="173"/>
      <c r="H63" s="173"/>
      <c r="I63" s="45"/>
    </row>
    <row r="64" spans="1:9" ht="8.6999999999999993" customHeight="1" x14ac:dyDescent="0.3">
      <c r="A64" s="44"/>
      <c r="F64" s="55"/>
      <c r="I64" s="45"/>
    </row>
    <row r="65" spans="1:9" s="50" customFormat="1" ht="27.6" customHeight="1" x14ac:dyDescent="0.3">
      <c r="A65" s="48"/>
      <c r="B65" s="157" t="s">
        <v>149</v>
      </c>
      <c r="C65" s="157"/>
      <c r="D65" s="158"/>
      <c r="E65" s="135"/>
      <c r="F65" s="172" t="s">
        <v>153</v>
      </c>
      <c r="G65" s="173"/>
      <c r="H65" s="173"/>
      <c r="I65" s="45"/>
    </row>
    <row r="66" spans="1:9" ht="8.6999999999999993" customHeight="1" x14ac:dyDescent="0.3">
      <c r="A66" s="44"/>
      <c r="F66" s="55"/>
      <c r="I66" s="45"/>
    </row>
    <row r="67" spans="1:9" s="50" customFormat="1" ht="27.6" customHeight="1" x14ac:dyDescent="0.3">
      <c r="A67" s="48"/>
      <c r="B67" s="157" t="s">
        <v>146</v>
      </c>
      <c r="C67" s="158"/>
      <c r="D67" s="163"/>
      <c r="E67" s="164"/>
      <c r="F67" s="172" t="s">
        <v>153</v>
      </c>
      <c r="G67" s="173"/>
      <c r="H67" s="173"/>
      <c r="I67" s="45"/>
    </row>
    <row r="68" spans="1:9" ht="8.6999999999999993" customHeight="1" x14ac:dyDescent="0.3">
      <c r="A68" s="44"/>
      <c r="F68" s="55"/>
      <c r="I68" s="45"/>
    </row>
    <row r="69" spans="1:9" s="50" customFormat="1" ht="27.6" customHeight="1" x14ac:dyDescent="0.3">
      <c r="A69" s="48"/>
      <c r="B69" s="157" t="s">
        <v>147</v>
      </c>
      <c r="C69" s="158"/>
      <c r="D69" s="163"/>
      <c r="E69" s="164"/>
      <c r="F69" s="172" t="s">
        <v>153</v>
      </c>
      <c r="G69" s="173"/>
      <c r="H69" s="173"/>
      <c r="I69" s="45"/>
    </row>
    <row r="70" spans="1:9" x14ac:dyDescent="0.3">
      <c r="A70" s="51"/>
      <c r="B70" s="52"/>
      <c r="C70" s="52"/>
      <c r="D70" s="52"/>
      <c r="E70" s="52"/>
      <c r="F70" s="52"/>
      <c r="G70" s="52"/>
      <c r="H70" s="52"/>
      <c r="I70" s="53"/>
    </row>
    <row r="72" spans="1:9" ht="18" thickBot="1" x14ac:dyDescent="0.4">
      <c r="A72" s="145" t="s">
        <v>134</v>
      </c>
      <c r="B72" s="146"/>
      <c r="C72" s="146"/>
      <c r="D72" s="146"/>
      <c r="E72" s="146"/>
      <c r="F72" s="146"/>
      <c r="G72" s="146"/>
      <c r="H72" s="146"/>
      <c r="I72" s="147"/>
    </row>
    <row r="73" spans="1:9" x14ac:dyDescent="0.3">
      <c r="A73" s="44"/>
      <c r="I73" s="45"/>
    </row>
    <row r="74" spans="1:9" s="50" customFormat="1" ht="20.7" customHeight="1" x14ac:dyDescent="0.3">
      <c r="A74" s="48"/>
      <c r="B74" s="50" t="s">
        <v>15</v>
      </c>
      <c r="D74" s="154" t="str">
        <f>IF(D42="","",IF(D42="1- Monde hors Québec",'MONDE HORS QUÉBEC'!G64,IF(D42="2- Canada hors Québec et Monde hors Canada",' CANADA &amp; MONDE hors QC'!G66,"")))</f>
        <v/>
      </c>
      <c r="E74" s="155"/>
      <c r="F74" s="57" t="s">
        <v>16</v>
      </c>
      <c r="G74" s="152"/>
      <c r="H74" s="153"/>
      <c r="I74" s="54"/>
    </row>
    <row r="75" spans="1:9" x14ac:dyDescent="0.3">
      <c r="A75" s="44"/>
      <c r="I75" s="45"/>
    </row>
    <row r="76" spans="1:9" s="50" customFormat="1" ht="20.7" customHeight="1" x14ac:dyDescent="0.3">
      <c r="A76" s="48"/>
      <c r="B76" s="50" t="s">
        <v>17</v>
      </c>
      <c r="C76" s="183"/>
      <c r="D76" s="184"/>
      <c r="E76" s="185"/>
      <c r="I76" s="54"/>
    </row>
    <row r="77" spans="1:9" x14ac:dyDescent="0.3">
      <c r="A77" s="44"/>
      <c r="I77" s="45"/>
    </row>
    <row r="78" spans="1:9" x14ac:dyDescent="0.3">
      <c r="A78" s="44"/>
      <c r="B78" t="s">
        <v>18</v>
      </c>
      <c r="C78" s="174"/>
      <c r="D78" s="175"/>
      <c r="E78" s="175"/>
      <c r="F78" s="175"/>
      <c r="G78" s="175"/>
      <c r="H78" s="176"/>
      <c r="I78" s="45"/>
    </row>
    <row r="79" spans="1:9" x14ac:dyDescent="0.3">
      <c r="A79" s="44"/>
      <c r="C79" s="177"/>
      <c r="D79" s="178"/>
      <c r="E79" s="178"/>
      <c r="F79" s="178"/>
      <c r="G79" s="178"/>
      <c r="H79" s="179"/>
      <c r="I79" s="45"/>
    </row>
    <row r="80" spans="1:9" x14ac:dyDescent="0.3">
      <c r="A80" s="44"/>
      <c r="C80" s="177"/>
      <c r="D80" s="178"/>
      <c r="E80" s="178"/>
      <c r="F80" s="178"/>
      <c r="G80" s="178"/>
      <c r="H80" s="179"/>
      <c r="I80" s="45"/>
    </row>
    <row r="81" spans="1:9" x14ac:dyDescent="0.3">
      <c r="A81" s="44"/>
      <c r="C81" s="180"/>
      <c r="D81" s="181"/>
      <c r="E81" s="181"/>
      <c r="F81" s="181"/>
      <c r="G81" s="181"/>
      <c r="H81" s="182"/>
      <c r="I81" s="45"/>
    </row>
    <row r="82" spans="1:9" x14ac:dyDescent="0.3">
      <c r="A82" s="51"/>
      <c r="B82" s="52"/>
      <c r="C82" s="52"/>
      <c r="D82" s="52"/>
      <c r="E82" s="52"/>
      <c r="F82" s="52"/>
      <c r="G82" s="52"/>
      <c r="H82" s="52"/>
      <c r="I82" s="53"/>
    </row>
    <row r="84" spans="1:9" x14ac:dyDescent="0.3">
      <c r="A84" s="61"/>
      <c r="B84" s="62"/>
      <c r="C84" s="62"/>
      <c r="D84" s="62"/>
      <c r="E84" s="62"/>
      <c r="F84" s="62"/>
      <c r="G84" s="62"/>
      <c r="H84" s="62"/>
      <c r="I84" s="63"/>
    </row>
    <row r="85" spans="1:9" x14ac:dyDescent="0.3">
      <c r="A85" s="44"/>
      <c r="B85" t="s">
        <v>150</v>
      </c>
      <c r="I85" s="45"/>
    </row>
    <row r="86" spans="1:9" ht="5.7" customHeight="1" x14ac:dyDescent="0.3">
      <c r="A86" s="44"/>
      <c r="I86" s="45"/>
    </row>
    <row r="87" spans="1:9" ht="16.2" customHeight="1" x14ac:dyDescent="0.3">
      <c r="A87" s="44"/>
      <c r="B87" s="1" t="s">
        <v>25</v>
      </c>
      <c r="I87" s="45"/>
    </row>
    <row r="88" spans="1:9" ht="17.7" customHeight="1" x14ac:dyDescent="0.3">
      <c r="A88" s="44"/>
      <c r="B88" s="64" t="s">
        <v>22</v>
      </c>
      <c r="D88" s="32" t="s">
        <v>35</v>
      </c>
      <c r="E88" s="32"/>
      <c r="G88" t="s">
        <v>26</v>
      </c>
      <c r="I88" s="45"/>
    </row>
    <row r="89" spans="1:9" ht="17.7" customHeight="1" x14ac:dyDescent="0.3">
      <c r="A89" s="44"/>
      <c r="B89" s="65" t="s">
        <v>21</v>
      </c>
      <c r="D89" s="7" t="s">
        <v>23</v>
      </c>
      <c r="G89" t="s">
        <v>24</v>
      </c>
      <c r="I89" s="45"/>
    </row>
    <row r="90" spans="1:9" x14ac:dyDescent="0.3">
      <c r="A90" s="51"/>
      <c r="B90" s="52"/>
      <c r="C90" s="52"/>
      <c r="D90" s="52"/>
      <c r="E90" s="52"/>
      <c r="F90" s="52"/>
      <c r="G90" s="52"/>
      <c r="H90" s="52"/>
      <c r="I90" s="53"/>
    </row>
  </sheetData>
  <sheetProtection algorithmName="SHA-512" hashValue="1ixmLIqhBw/rDGAL8N9kH5hgKWgmkPnOurcCt6bd6YX2hq2lyV9IBEa9pfxfqjcwUBdp4MvXgeA46mbmp8PGsw==" saltValue="fBl9JpVrwcpOLO80DEgHnA==" spinCount="100000" sheet="1" objects="1" scenarios="1"/>
  <mergeCells count="59">
    <mergeCell ref="F58:H58"/>
    <mergeCell ref="F56:H56"/>
    <mergeCell ref="D51:G51"/>
    <mergeCell ref="D54:F54"/>
    <mergeCell ref="B56:D56"/>
    <mergeCell ref="B51:C51"/>
    <mergeCell ref="B53:C53"/>
    <mergeCell ref="B54:C54"/>
    <mergeCell ref="C78:H81"/>
    <mergeCell ref="B65:D65"/>
    <mergeCell ref="B63:D63"/>
    <mergeCell ref="D61:F61"/>
    <mergeCell ref="B67:C67"/>
    <mergeCell ref="D67:E67"/>
    <mergeCell ref="B69:C69"/>
    <mergeCell ref="D69:E69"/>
    <mergeCell ref="F63:H63"/>
    <mergeCell ref="F65:H65"/>
    <mergeCell ref="F67:H67"/>
    <mergeCell ref="F69:H69"/>
    <mergeCell ref="B61:C61"/>
    <mergeCell ref="C76:E76"/>
    <mergeCell ref="D33:E33"/>
    <mergeCell ref="D35:G35"/>
    <mergeCell ref="D31:E31"/>
    <mergeCell ref="B33:C33"/>
    <mergeCell ref="B31:C31"/>
    <mergeCell ref="F33:H33"/>
    <mergeCell ref="B35:C35"/>
    <mergeCell ref="D37:E37"/>
    <mergeCell ref="G37:H37"/>
    <mergeCell ref="A72:I72"/>
    <mergeCell ref="G74:H74"/>
    <mergeCell ref="D74:E74"/>
    <mergeCell ref="B60:E60"/>
    <mergeCell ref="D47:G47"/>
    <mergeCell ref="B58:C58"/>
    <mergeCell ref="C44:H44"/>
    <mergeCell ref="C45:H45"/>
    <mergeCell ref="B47:C47"/>
    <mergeCell ref="B49:C49"/>
    <mergeCell ref="A40:I40"/>
    <mergeCell ref="D58:E58"/>
    <mergeCell ref="D42:H42"/>
    <mergeCell ref="D49:G49"/>
    <mergeCell ref="B7:H7"/>
    <mergeCell ref="A1:I1"/>
    <mergeCell ref="D29:G29"/>
    <mergeCell ref="A11:I11"/>
    <mergeCell ref="B3:I3"/>
    <mergeCell ref="A18:I18"/>
    <mergeCell ref="A27:I27"/>
    <mergeCell ref="C13:G13"/>
    <mergeCell ref="C15:G15"/>
    <mergeCell ref="C20:G20"/>
    <mergeCell ref="B5:I5"/>
    <mergeCell ref="B29:C29"/>
    <mergeCell ref="C22:E22"/>
    <mergeCell ref="C24:D24"/>
  </mergeCells>
  <conditionalFormatting sqref="C13">
    <cfRule type="containsBlanks" dxfId="22" priority="40">
      <formula>LEN(TRIM(C13))=0</formula>
    </cfRule>
  </conditionalFormatting>
  <conditionalFormatting sqref="C15">
    <cfRule type="containsBlanks" dxfId="21" priority="39">
      <formula>LEN(TRIM(C15))=0</formula>
    </cfRule>
  </conditionalFormatting>
  <conditionalFormatting sqref="C20">
    <cfRule type="containsBlanks" dxfId="20" priority="38">
      <formula>LEN(TRIM(C20))=0</formula>
    </cfRule>
  </conditionalFormatting>
  <conditionalFormatting sqref="C22">
    <cfRule type="containsBlanks" dxfId="19" priority="37">
      <formula>LEN(TRIM(C22))=0</formula>
    </cfRule>
  </conditionalFormatting>
  <conditionalFormatting sqref="C76">
    <cfRule type="containsBlanks" dxfId="18" priority="36">
      <formula>LEN(TRIM(C76))=0</formula>
    </cfRule>
  </conditionalFormatting>
  <conditionalFormatting sqref="C24:D24">
    <cfRule type="containsBlanks" dxfId="17" priority="41">
      <formula>LEN(TRIM(C24))=0</formula>
    </cfRule>
  </conditionalFormatting>
  <conditionalFormatting sqref="D29">
    <cfRule type="containsBlanks" dxfId="16" priority="42">
      <formula>LEN(TRIM(D29))=0</formula>
    </cfRule>
  </conditionalFormatting>
  <conditionalFormatting sqref="D35:G35">
    <cfRule type="containsBlanks" dxfId="15" priority="34">
      <formula>LEN(TRIM(D35))=0</formula>
    </cfRule>
  </conditionalFormatting>
  <conditionalFormatting sqref="D37">
    <cfRule type="containsBlanks" dxfId="14" priority="45">
      <formula>LEN(TRIM(D37))=0</formula>
    </cfRule>
  </conditionalFormatting>
  <conditionalFormatting sqref="D31:E31">
    <cfRule type="containsBlanks" dxfId="13" priority="32">
      <formula>LEN(TRIM(D31))=0</formula>
    </cfRule>
  </conditionalFormatting>
  <conditionalFormatting sqref="D33:E33">
    <cfRule type="containsBlanks" dxfId="12" priority="43">
      <formula>LEN(TRIM(D33))=0</formula>
    </cfRule>
  </conditionalFormatting>
  <conditionalFormatting sqref="G37">
    <cfRule type="containsBlanks" dxfId="11" priority="44">
      <formula>LEN(TRIM(G37))=0</formula>
    </cfRule>
  </conditionalFormatting>
  <conditionalFormatting sqref="G74">
    <cfRule type="containsBlanks" dxfId="10" priority="35">
      <formula>LEN(TRIM(G74))=0</formula>
    </cfRule>
  </conditionalFormatting>
  <conditionalFormatting sqref="D47 D49 D51">
    <cfRule type="containsBlanks" dxfId="9" priority="22">
      <formula>LEN(TRIM(D47))=0</formula>
    </cfRule>
  </conditionalFormatting>
  <conditionalFormatting sqref="D54:F54">
    <cfRule type="containsBlanks" dxfId="8" priority="10">
      <formula>LEN(TRIM(D54))=0</formula>
    </cfRule>
  </conditionalFormatting>
  <conditionalFormatting sqref="D61:F61">
    <cfRule type="containsBlanks" dxfId="7" priority="9">
      <formula>LEN(TRIM(D61))=0</formula>
    </cfRule>
  </conditionalFormatting>
  <conditionalFormatting sqref="D69">
    <cfRule type="containsBlanks" dxfId="6" priority="8">
      <formula>LEN(TRIM(D69))=0</formula>
    </cfRule>
  </conditionalFormatting>
  <conditionalFormatting sqref="E65">
    <cfRule type="containsBlanks" dxfId="5" priority="6">
      <formula>LEN(TRIM(E65))=0</formula>
    </cfRule>
  </conditionalFormatting>
  <conditionalFormatting sqref="E63">
    <cfRule type="containsBlanks" dxfId="4" priority="5">
      <formula>LEN(TRIM(E63))=0</formula>
    </cfRule>
  </conditionalFormatting>
  <conditionalFormatting sqref="D58:E58">
    <cfRule type="containsBlanks" dxfId="3" priority="4">
      <formula>LEN(TRIM(D58))=0</formula>
    </cfRule>
  </conditionalFormatting>
  <conditionalFormatting sqref="E56">
    <cfRule type="containsBlanks" dxfId="2" priority="3">
      <formula>LEN(TRIM(E56))=0</formula>
    </cfRule>
  </conditionalFormatting>
  <conditionalFormatting sqref="D67:E67">
    <cfRule type="containsBlanks" dxfId="1" priority="2">
      <formula>LEN(TRIM(D67))=0</formula>
    </cfRule>
  </conditionalFormatting>
  <conditionalFormatting sqref="D42:H42">
    <cfRule type="containsBlanks" dxfId="0" priority="1">
      <formula>LEN(TRIM(D42))=0</formula>
    </cfRule>
  </conditionalFormatting>
  <dataValidations count="2">
    <dataValidation type="list" allowBlank="1" showInputMessage="1" showErrorMessage="1" sqref="D54:F54 D61:F61" xr:uid="{78DF3F70-E9E1-4932-BB7D-39AE049936B8}">
      <formula1>Convention</formula1>
    </dataValidation>
    <dataValidation type="list" allowBlank="1" showInputMessage="1" showErrorMessage="1" sqref="D42" xr:uid="{B3DC3315-2D87-4301-8F9B-9C52F772554B}">
      <formula1>Structure</formula1>
    </dataValidation>
  </dataValidations>
  <hyperlinks>
    <hyperlink ref="D89" r:id="rId1" xr:uid="{F1E27C22-2AAF-4735-952D-FC16056B8351}"/>
    <hyperlink ref="D88" r:id="rId2" xr:uid="{1975255A-181F-4948-8270-8F36F812E0DC}"/>
  </hyperlinks>
  <pageMargins left="0.52" right="0.39" top="0.51" bottom="0.54" header="0.31496062992125984" footer="0.31496062992125984"/>
  <pageSetup scale="86"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r:uid="{D3E3492E-7C97-4D54-A949-1877CB22A595}">
          <x14:formula1>
            <xm:f>CODE!$B$36:$B$38</xm:f>
          </x14:formula1>
          <xm:sqref>D35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73BEF-F9F8-4D2B-9133-F7CA08F51011}">
  <sheetPr>
    <tabColor theme="4" tint="0.39997558519241921"/>
    <pageSetUpPr fitToPage="1"/>
  </sheetPr>
  <dimension ref="B1:K69"/>
  <sheetViews>
    <sheetView showGridLines="0" zoomScale="110" zoomScaleNormal="110" workbookViewId="0">
      <selection activeCell="C2" sqref="C2:E2"/>
    </sheetView>
  </sheetViews>
  <sheetFormatPr baseColWidth="10" defaultColWidth="9.33203125" defaultRowHeight="14.4" x14ac:dyDescent="0.3"/>
  <cols>
    <col min="1" max="1" width="2.6640625" customWidth="1"/>
    <col min="2" max="2" width="20.44140625" customWidth="1"/>
    <col min="3" max="3" width="40.5546875" customWidth="1"/>
    <col min="4" max="4" width="4.33203125" customWidth="1"/>
    <col min="5" max="5" width="16.33203125" customWidth="1"/>
    <col min="6" max="6" width="3.33203125" customWidth="1"/>
    <col min="7" max="7" width="16.33203125" customWidth="1"/>
    <col min="8" max="8" width="3.33203125" customWidth="1"/>
    <col min="9" max="9" width="16.33203125" bestFit="1" customWidth="1"/>
    <col min="10" max="10" width="3.6640625" customWidth="1"/>
    <col min="11" max="11" width="32.5546875" customWidth="1"/>
  </cols>
  <sheetData>
    <row r="1" spans="2:11" ht="10.199999999999999" customHeight="1" x14ac:dyDescent="0.3">
      <c r="C1" s="85"/>
      <c r="D1" s="85"/>
      <c r="E1" s="85"/>
      <c r="K1" s="85"/>
    </row>
    <row r="2" spans="2:11" ht="17.7" customHeight="1" x14ac:dyDescent="0.3">
      <c r="B2" s="1" t="s">
        <v>20</v>
      </c>
      <c r="C2" s="209" t="str">
        <f>IF(ACCUEIL!C13="","",ACCUEIL!C13)</f>
        <v/>
      </c>
      <c r="D2" s="210"/>
      <c r="E2" s="211"/>
      <c r="G2" s="1" t="s">
        <v>5</v>
      </c>
      <c r="I2" s="86" t="str">
        <f>IF(ACCUEIL!D33="","",ACCUEIL!D33)</f>
        <v/>
      </c>
    </row>
    <row r="3" spans="2:11" ht="8.6999999999999993" customHeight="1" x14ac:dyDescent="0.3">
      <c r="B3" s="1"/>
    </row>
    <row r="4" spans="2:11" ht="17.7" customHeight="1" x14ac:dyDescent="0.3">
      <c r="B4" s="1" t="s">
        <v>4</v>
      </c>
      <c r="C4" s="209" t="str">
        <f>IF(ACCUEIL!D29="","",ACCUEIL!D29)</f>
        <v/>
      </c>
      <c r="D4" s="210"/>
      <c r="E4" s="210"/>
      <c r="F4" s="210"/>
      <c r="G4" s="210"/>
      <c r="H4" s="210"/>
      <c r="I4" s="211"/>
    </row>
    <row r="5" spans="2:11" ht="8.1" customHeight="1" x14ac:dyDescent="0.3">
      <c r="B5" s="1"/>
      <c r="C5" s="87"/>
      <c r="D5" s="87"/>
      <c r="E5" s="87"/>
      <c r="F5" s="6"/>
      <c r="G5" s="6"/>
      <c r="H5" s="6"/>
      <c r="I5" s="6"/>
      <c r="K5" s="87"/>
    </row>
    <row r="6" spans="2:11" ht="17.7" customHeight="1" x14ac:dyDescent="0.3">
      <c r="B6" s="1" t="s">
        <v>158</v>
      </c>
      <c r="C6" s="88" t="str">
        <f>IF(ACCUEIL!D37="","",ACCUEIL!D37)</f>
        <v/>
      </c>
      <c r="D6" s="89" t="s">
        <v>6</v>
      </c>
      <c r="E6" s="216" t="str">
        <f>IF(ACCUEIL!G37="","",ACCUEIL!G37)</f>
        <v/>
      </c>
      <c r="F6" s="217"/>
      <c r="G6" s="217"/>
      <c r="H6" s="218"/>
    </row>
    <row r="7" spans="2:11" ht="15.6" customHeight="1" x14ac:dyDescent="0.3"/>
    <row r="8" spans="2:11" s="91" customFormat="1" ht="18" x14ac:dyDescent="0.3">
      <c r="B8" s="206" t="s">
        <v>136</v>
      </c>
      <c r="C8" s="207"/>
      <c r="D8" s="90"/>
      <c r="E8" s="206" t="s">
        <v>137</v>
      </c>
      <c r="F8" s="208"/>
      <c r="G8" s="208"/>
      <c r="H8" s="208"/>
      <c r="I8" s="207"/>
    </row>
    <row r="9" spans="2:11" ht="15.75" customHeight="1" x14ac:dyDescent="0.3">
      <c r="B9" s="212" t="s">
        <v>98</v>
      </c>
      <c r="C9" s="213"/>
      <c r="D9" s="90"/>
      <c r="E9" s="203" t="s">
        <v>2</v>
      </c>
      <c r="F9" s="204"/>
      <c r="G9" s="204"/>
      <c r="H9" s="204"/>
      <c r="I9" s="205"/>
      <c r="K9" s="190" t="s">
        <v>105</v>
      </c>
    </row>
    <row r="10" spans="2:11" ht="15.75" customHeight="1" x14ac:dyDescent="0.3">
      <c r="B10" s="214"/>
      <c r="C10" s="215"/>
      <c r="D10" s="90"/>
      <c r="E10" s="92" t="s">
        <v>0</v>
      </c>
      <c r="F10" s="93"/>
      <c r="G10" s="93" t="s">
        <v>34</v>
      </c>
      <c r="H10" s="93"/>
      <c r="I10" s="94" t="s">
        <v>1</v>
      </c>
      <c r="K10" s="191"/>
    </row>
    <row r="11" spans="2:11" ht="15.75" customHeight="1" x14ac:dyDescent="0.3">
      <c r="B11" s="192" t="s">
        <v>107</v>
      </c>
      <c r="C11" s="95" t="s">
        <v>92</v>
      </c>
      <c r="D11" s="2"/>
      <c r="E11" s="66"/>
      <c r="F11" s="24"/>
      <c r="G11" s="72"/>
      <c r="H11" s="24"/>
      <c r="I11" s="75">
        <f>E11+G11</f>
        <v>0</v>
      </c>
      <c r="K11" s="130"/>
    </row>
    <row r="12" spans="2:11" ht="15.75" customHeight="1" x14ac:dyDescent="0.3">
      <c r="B12" s="193"/>
      <c r="C12" s="95" t="s">
        <v>99</v>
      </c>
      <c r="D12" s="2"/>
      <c r="E12" s="67"/>
      <c r="F12" s="24"/>
      <c r="G12" s="73"/>
      <c r="H12" s="24"/>
      <c r="I12" s="76">
        <f t="shared" ref="I12:I25" si="0">E12+G12</f>
        <v>0</v>
      </c>
      <c r="K12" s="130"/>
    </row>
    <row r="13" spans="2:11" ht="15.75" customHeight="1" x14ac:dyDescent="0.3">
      <c r="B13" s="193"/>
      <c r="C13" s="95" t="s">
        <v>100</v>
      </c>
      <c r="D13" s="2"/>
      <c r="E13" s="68"/>
      <c r="F13" s="24"/>
      <c r="G13" s="73"/>
      <c r="H13" s="24"/>
      <c r="I13" s="76">
        <f t="shared" si="0"/>
        <v>0</v>
      </c>
      <c r="K13" s="130"/>
    </row>
    <row r="14" spans="2:11" ht="15.75" customHeight="1" x14ac:dyDescent="0.3">
      <c r="B14" s="193"/>
      <c r="C14" s="95" t="s">
        <v>101</v>
      </c>
      <c r="D14" s="2"/>
      <c r="E14" s="68"/>
      <c r="F14" s="24"/>
      <c r="G14" s="73"/>
      <c r="H14" s="24"/>
      <c r="I14" s="76">
        <f t="shared" si="0"/>
        <v>0</v>
      </c>
      <c r="K14" s="130"/>
    </row>
    <row r="15" spans="2:11" ht="15.75" customHeight="1" x14ac:dyDescent="0.3">
      <c r="B15" s="193"/>
      <c r="C15" s="95" t="s">
        <v>102</v>
      </c>
      <c r="D15" s="2"/>
      <c r="E15" s="68"/>
      <c r="F15" s="24"/>
      <c r="G15" s="73"/>
      <c r="H15" s="24"/>
      <c r="I15" s="76">
        <f t="shared" si="0"/>
        <v>0</v>
      </c>
      <c r="K15" s="130"/>
    </row>
    <row r="16" spans="2:11" ht="15.75" customHeight="1" x14ac:dyDescent="0.3">
      <c r="B16" s="193"/>
      <c r="C16" s="95" t="s">
        <v>162</v>
      </c>
      <c r="D16" s="2"/>
      <c r="E16" s="69"/>
      <c r="F16" s="24"/>
      <c r="G16" s="73"/>
      <c r="H16" s="24"/>
      <c r="I16" s="76">
        <f t="shared" si="0"/>
        <v>0</v>
      </c>
      <c r="K16" s="130"/>
    </row>
    <row r="17" spans="2:11" ht="15.75" customHeight="1" x14ac:dyDescent="0.3">
      <c r="B17" s="193"/>
      <c r="C17" s="95" t="s">
        <v>103</v>
      </c>
      <c r="D17" s="2"/>
      <c r="E17" s="70"/>
      <c r="F17" s="24"/>
      <c r="G17" s="73"/>
      <c r="H17" s="24"/>
      <c r="I17" s="76">
        <f t="shared" si="0"/>
        <v>0</v>
      </c>
      <c r="K17" s="130"/>
    </row>
    <row r="18" spans="2:11" ht="15.75" customHeight="1" x14ac:dyDescent="0.3">
      <c r="B18" s="193"/>
      <c r="C18" s="95" t="s">
        <v>94</v>
      </c>
      <c r="D18" s="2"/>
      <c r="E18" s="67"/>
      <c r="F18" s="24"/>
      <c r="G18" s="73"/>
      <c r="H18" s="24"/>
      <c r="I18" s="76">
        <f t="shared" si="0"/>
        <v>0</v>
      </c>
      <c r="K18" s="130"/>
    </row>
    <row r="19" spans="2:11" ht="15.75" customHeight="1" x14ac:dyDescent="0.3">
      <c r="B19" s="193"/>
      <c r="C19" s="95" t="s">
        <v>95</v>
      </c>
      <c r="D19" s="2"/>
      <c r="E19" s="66"/>
      <c r="F19" s="24"/>
      <c r="G19" s="73"/>
      <c r="H19" s="24"/>
      <c r="I19" s="76">
        <f t="shared" si="0"/>
        <v>0</v>
      </c>
      <c r="K19" s="130"/>
    </row>
    <row r="20" spans="2:11" ht="15" thickBot="1" x14ac:dyDescent="0.35">
      <c r="B20" s="194"/>
      <c r="C20" s="96"/>
      <c r="D20" s="2"/>
      <c r="E20" s="71"/>
      <c r="F20" s="78"/>
      <c r="G20" s="74"/>
      <c r="H20" s="78"/>
      <c r="I20" s="77">
        <f t="shared" si="0"/>
        <v>0</v>
      </c>
      <c r="K20" s="131"/>
    </row>
    <row r="21" spans="2:11" ht="15" thickTop="1" x14ac:dyDescent="0.3">
      <c r="B21" s="195" t="s">
        <v>97</v>
      </c>
      <c r="C21" s="95" t="s">
        <v>96</v>
      </c>
      <c r="D21" s="2"/>
      <c r="E21" s="70"/>
      <c r="F21" s="24"/>
      <c r="G21" s="73"/>
      <c r="H21" s="24"/>
      <c r="I21" s="76">
        <f t="shared" si="0"/>
        <v>0</v>
      </c>
      <c r="K21" s="130"/>
    </row>
    <row r="22" spans="2:11" x14ac:dyDescent="0.3">
      <c r="B22" s="195"/>
      <c r="C22" s="95" t="s">
        <v>104</v>
      </c>
      <c r="D22" s="2"/>
      <c r="E22" s="69"/>
      <c r="F22" s="24"/>
      <c r="G22" s="73"/>
      <c r="H22" s="24"/>
      <c r="I22" s="76">
        <f t="shared" si="0"/>
        <v>0</v>
      </c>
      <c r="K22" s="130"/>
    </row>
    <row r="23" spans="2:11" x14ac:dyDescent="0.3">
      <c r="B23" s="195"/>
      <c r="C23" s="95" t="s">
        <v>93</v>
      </c>
      <c r="D23" s="2"/>
      <c r="E23" s="67"/>
      <c r="F23" s="24"/>
      <c r="G23" s="73"/>
      <c r="H23" s="24"/>
      <c r="I23" s="76">
        <f t="shared" si="0"/>
        <v>0</v>
      </c>
      <c r="K23" s="130"/>
    </row>
    <row r="24" spans="2:11" x14ac:dyDescent="0.3">
      <c r="B24" s="195"/>
      <c r="C24" s="95" t="s">
        <v>95</v>
      </c>
      <c r="D24" s="2"/>
      <c r="E24" s="69"/>
      <c r="F24" s="24"/>
      <c r="G24" s="73"/>
      <c r="H24" s="24"/>
      <c r="I24" s="76">
        <f t="shared" si="0"/>
        <v>0</v>
      </c>
      <c r="K24" s="130"/>
    </row>
    <row r="25" spans="2:11" ht="16.5" customHeight="1" x14ac:dyDescent="0.3">
      <c r="B25" s="196"/>
      <c r="C25" s="95"/>
      <c r="D25" s="2"/>
      <c r="E25" s="69"/>
      <c r="F25" s="78"/>
      <c r="G25" s="73"/>
      <c r="H25" s="78"/>
      <c r="I25" s="76">
        <f t="shared" si="0"/>
        <v>0</v>
      </c>
      <c r="K25" s="130"/>
    </row>
    <row r="26" spans="2:11" ht="8.1" customHeight="1" x14ac:dyDescent="0.3">
      <c r="B26" s="2"/>
      <c r="C26" s="2"/>
      <c r="D26" s="2"/>
      <c r="E26" s="20"/>
      <c r="F26" s="20"/>
      <c r="G26" s="20"/>
      <c r="H26" s="21"/>
      <c r="I26" s="20"/>
      <c r="K26" s="2"/>
    </row>
    <row r="27" spans="2:11" ht="16.5" customHeight="1" thickBot="1" x14ac:dyDescent="0.35">
      <c r="B27" s="197" t="s">
        <v>31</v>
      </c>
      <c r="C27" s="198"/>
      <c r="D27" s="2"/>
      <c r="E27" s="22">
        <f>SUM(E11:E25)</f>
        <v>0</v>
      </c>
      <c r="G27" s="22">
        <f>SUM(G11:G25)</f>
        <v>0</v>
      </c>
      <c r="I27" s="22">
        <f>SUM(I11:I25)</f>
        <v>0</v>
      </c>
    </row>
    <row r="28" spans="2:11" ht="16.5" customHeight="1" x14ac:dyDescent="0.3"/>
    <row r="29" spans="2:11" ht="18" x14ac:dyDescent="0.3">
      <c r="B29" s="206" t="s">
        <v>135</v>
      </c>
      <c r="C29" s="207"/>
      <c r="D29" s="97"/>
      <c r="E29" s="206" t="s">
        <v>137</v>
      </c>
      <c r="F29" s="208"/>
      <c r="G29" s="208"/>
      <c r="H29" s="208"/>
      <c r="I29" s="207"/>
    </row>
    <row r="30" spans="2:11" ht="15.75" customHeight="1" x14ac:dyDescent="0.3">
      <c r="B30" s="199" t="s">
        <v>106</v>
      </c>
      <c r="C30" s="200"/>
      <c r="E30" s="203" t="s">
        <v>2</v>
      </c>
      <c r="F30" s="204"/>
      <c r="G30" s="204"/>
      <c r="H30" s="204"/>
      <c r="I30" s="205"/>
    </row>
    <row r="31" spans="2:11" x14ac:dyDescent="0.3">
      <c r="B31" s="201"/>
      <c r="C31" s="202"/>
      <c r="E31" s="92" t="s">
        <v>0</v>
      </c>
      <c r="F31" s="93"/>
      <c r="G31" s="93" t="s">
        <v>34</v>
      </c>
      <c r="H31" s="93"/>
      <c r="I31" s="94" t="s">
        <v>1</v>
      </c>
    </row>
    <row r="32" spans="2:11" x14ac:dyDescent="0.3">
      <c r="B32" s="98"/>
      <c r="C32" s="99" t="s">
        <v>47</v>
      </c>
      <c r="D32" s="100"/>
      <c r="E32" s="68"/>
      <c r="F32" s="24"/>
      <c r="G32" s="68"/>
      <c r="H32" s="24"/>
      <c r="I32" s="79">
        <f t="shared" ref="I32:I37" si="1">E32+G32</f>
        <v>0</v>
      </c>
      <c r="K32" s="101"/>
    </row>
    <row r="33" spans="2:11" ht="17.25" customHeight="1" x14ac:dyDescent="0.3">
      <c r="B33" s="98"/>
      <c r="C33" s="99" t="s">
        <v>138</v>
      </c>
      <c r="D33" s="100"/>
      <c r="E33" s="68"/>
      <c r="F33" s="24"/>
      <c r="G33" s="69"/>
      <c r="H33" s="24"/>
      <c r="I33" s="79">
        <f t="shared" si="1"/>
        <v>0</v>
      </c>
      <c r="K33" s="101"/>
    </row>
    <row r="34" spans="2:11" ht="17.25" customHeight="1" x14ac:dyDescent="0.3">
      <c r="B34" s="98"/>
      <c r="C34" s="99" t="s">
        <v>108</v>
      </c>
      <c r="D34" s="100"/>
      <c r="E34" s="68"/>
      <c r="F34" s="24"/>
      <c r="G34" s="69"/>
      <c r="H34" s="24"/>
      <c r="I34" s="79">
        <f t="shared" si="1"/>
        <v>0</v>
      </c>
      <c r="K34" s="101"/>
    </row>
    <row r="35" spans="2:11" ht="16.5" customHeight="1" x14ac:dyDescent="0.3">
      <c r="B35" s="98"/>
      <c r="C35" s="99" t="s">
        <v>89</v>
      </c>
      <c r="D35" s="100"/>
      <c r="E35" s="68"/>
      <c r="F35" s="24"/>
      <c r="G35" s="69"/>
      <c r="H35" s="24"/>
      <c r="I35" s="79">
        <f t="shared" si="1"/>
        <v>0</v>
      </c>
      <c r="K35" s="101"/>
    </row>
    <row r="36" spans="2:11" ht="15.75" customHeight="1" x14ac:dyDescent="0.3">
      <c r="B36" s="98"/>
      <c r="C36" s="99" t="s">
        <v>112</v>
      </c>
      <c r="D36" s="100"/>
      <c r="E36" s="68"/>
      <c r="F36" s="24"/>
      <c r="G36" s="69"/>
      <c r="H36" s="24"/>
      <c r="I36" s="79">
        <f t="shared" si="1"/>
        <v>0</v>
      </c>
      <c r="K36" s="101"/>
    </row>
    <row r="37" spans="2:11" x14ac:dyDescent="0.3">
      <c r="B37" s="98"/>
      <c r="C37" s="99" t="s">
        <v>109</v>
      </c>
      <c r="D37" s="100"/>
      <c r="E37" s="69"/>
      <c r="F37" s="80"/>
      <c r="G37" s="69"/>
      <c r="H37" s="80"/>
      <c r="I37" s="75">
        <f t="shared" si="1"/>
        <v>0</v>
      </c>
      <c r="K37" s="101"/>
    </row>
    <row r="38" spans="2:11" ht="15" thickBot="1" x14ac:dyDescent="0.35">
      <c r="D38" s="2"/>
      <c r="E38" s="36">
        <f>SUM(E32:E37)</f>
        <v>0</v>
      </c>
      <c r="F38" s="22"/>
      <c r="G38" s="22">
        <f>SUM(G32:G37)</f>
        <v>0</v>
      </c>
      <c r="H38" s="22"/>
      <c r="I38" s="37">
        <f>SUM(I32:I37)</f>
        <v>0</v>
      </c>
    </row>
    <row r="39" spans="2:11" x14ac:dyDescent="0.3">
      <c r="B39" s="100"/>
      <c r="C39" s="100"/>
      <c r="D39" s="100"/>
      <c r="E39" s="25"/>
      <c r="F39" s="26"/>
      <c r="G39" s="25"/>
      <c r="H39" s="26"/>
      <c r="I39" s="25"/>
      <c r="K39" s="100"/>
    </row>
    <row r="40" spans="2:11" ht="15" thickBot="1" x14ac:dyDescent="0.35">
      <c r="B40" s="197" t="s">
        <v>86</v>
      </c>
      <c r="C40" s="198"/>
      <c r="D40" s="2"/>
      <c r="E40" s="22">
        <f>E27-E38</f>
        <v>0</v>
      </c>
      <c r="G40" s="22">
        <f>G27-G38</f>
        <v>0</v>
      </c>
      <c r="I40" s="22">
        <f>E40+G40</f>
        <v>0</v>
      </c>
      <c r="K40" s="101"/>
    </row>
    <row r="41" spans="2:11" x14ac:dyDescent="0.3">
      <c r="B41" s="100"/>
      <c r="C41" s="100"/>
      <c r="D41" s="100"/>
      <c r="E41" s="10"/>
      <c r="F41" s="11"/>
      <c r="G41" s="10"/>
      <c r="H41" s="11"/>
      <c r="I41" s="10"/>
      <c r="K41" s="101"/>
    </row>
    <row r="42" spans="2:11" ht="15.75" customHeight="1" x14ac:dyDescent="0.3">
      <c r="B42" s="199" t="s">
        <v>110</v>
      </c>
      <c r="C42" s="200"/>
      <c r="E42" s="203" t="s">
        <v>2</v>
      </c>
      <c r="F42" s="204"/>
      <c r="G42" s="204"/>
      <c r="H42" s="204"/>
      <c r="I42" s="205"/>
      <c r="K42" s="101"/>
    </row>
    <row r="43" spans="2:11" x14ac:dyDescent="0.3">
      <c r="B43" s="201"/>
      <c r="C43" s="202"/>
      <c r="E43" s="92" t="s">
        <v>0</v>
      </c>
      <c r="F43" s="93"/>
      <c r="G43" s="93" t="s">
        <v>34</v>
      </c>
      <c r="H43" s="93"/>
      <c r="I43" s="94" t="s">
        <v>1</v>
      </c>
      <c r="K43" s="101"/>
    </row>
    <row r="44" spans="2:11" x14ac:dyDescent="0.3">
      <c r="B44" s="102"/>
      <c r="C44" s="99" t="s">
        <v>160</v>
      </c>
      <c r="D44" s="100"/>
      <c r="E44" s="68"/>
      <c r="F44" s="24"/>
      <c r="G44" s="68"/>
      <c r="H44" s="24"/>
      <c r="I44" s="79">
        <f t="shared" ref="I44:I50" si="2">E44+G44</f>
        <v>0</v>
      </c>
      <c r="K44" s="101"/>
    </row>
    <row r="45" spans="2:11" x14ac:dyDescent="0.3">
      <c r="B45" s="102"/>
      <c r="C45" s="99" t="s">
        <v>78</v>
      </c>
      <c r="D45" s="100"/>
      <c r="E45" s="68"/>
      <c r="F45" s="24"/>
      <c r="G45" s="69"/>
      <c r="H45" s="24"/>
      <c r="I45" s="79">
        <f t="shared" si="2"/>
        <v>0</v>
      </c>
      <c r="K45" s="101"/>
    </row>
    <row r="46" spans="2:11" ht="17.25" customHeight="1" x14ac:dyDescent="0.3">
      <c r="B46" s="102"/>
      <c r="C46" s="99" t="s">
        <v>80</v>
      </c>
      <c r="D46" s="100"/>
      <c r="E46" s="68"/>
      <c r="F46" s="24"/>
      <c r="G46" s="69"/>
      <c r="H46" s="24"/>
      <c r="I46" s="79">
        <f t="shared" si="2"/>
        <v>0</v>
      </c>
      <c r="K46" s="101"/>
    </row>
    <row r="47" spans="2:11" ht="16.5" customHeight="1" x14ac:dyDescent="0.3">
      <c r="B47" s="102"/>
      <c r="C47" s="99" t="s">
        <v>87</v>
      </c>
      <c r="D47" s="100"/>
      <c r="E47" s="68"/>
      <c r="F47" s="24"/>
      <c r="G47" s="69"/>
      <c r="H47" s="24"/>
      <c r="I47" s="79">
        <f t="shared" si="2"/>
        <v>0</v>
      </c>
      <c r="K47" s="101"/>
    </row>
    <row r="48" spans="2:11" ht="16.5" customHeight="1" x14ac:dyDescent="0.3">
      <c r="B48" s="102"/>
      <c r="C48" s="99" t="s">
        <v>113</v>
      </c>
      <c r="D48" s="100"/>
      <c r="E48" s="68"/>
      <c r="F48" s="24"/>
      <c r="G48" s="69"/>
      <c r="H48" s="24"/>
      <c r="I48" s="79">
        <f t="shared" si="2"/>
        <v>0</v>
      </c>
      <c r="K48" s="101"/>
    </row>
    <row r="49" spans="2:11" ht="16.5" customHeight="1" x14ac:dyDescent="0.3">
      <c r="B49" s="102"/>
      <c r="C49" s="99" t="s">
        <v>109</v>
      </c>
      <c r="D49" s="100"/>
      <c r="E49" s="68"/>
      <c r="F49" s="24"/>
      <c r="G49" s="69"/>
      <c r="H49" s="24"/>
      <c r="I49" s="79">
        <f t="shared" si="2"/>
        <v>0</v>
      </c>
      <c r="K49" s="101"/>
    </row>
    <row r="50" spans="2:11" ht="15.75" customHeight="1" x14ac:dyDescent="0.3">
      <c r="B50" s="102"/>
      <c r="C50" s="99" t="s">
        <v>3</v>
      </c>
      <c r="D50" s="100"/>
      <c r="E50" s="69"/>
      <c r="F50" s="78"/>
      <c r="G50" s="70"/>
      <c r="H50" s="78"/>
      <c r="I50" s="75">
        <f t="shared" si="2"/>
        <v>0</v>
      </c>
      <c r="K50" s="101"/>
    </row>
    <row r="51" spans="2:11" ht="8.6999999999999993" customHeight="1" x14ac:dyDescent="0.3">
      <c r="B51" s="100"/>
      <c r="C51" s="100"/>
      <c r="D51" s="100"/>
      <c r="E51" s="20"/>
      <c r="F51" s="21"/>
      <c r="G51" s="20"/>
      <c r="H51" s="21"/>
      <c r="I51" s="20"/>
      <c r="K51" s="100"/>
    </row>
    <row r="52" spans="2:11" ht="15" thickBot="1" x14ac:dyDescent="0.35">
      <c r="B52" s="197" t="s">
        <v>32</v>
      </c>
      <c r="C52" s="198"/>
      <c r="D52" s="2"/>
      <c r="E52" s="22">
        <f>((E40-SUM(E44:E50)))</f>
        <v>0</v>
      </c>
      <c r="G52" s="22">
        <f>(G40-SUM(G44:G50))</f>
        <v>0</v>
      </c>
      <c r="I52" s="22">
        <f>E52+G52</f>
        <v>0</v>
      </c>
      <c r="K52" s="101"/>
    </row>
    <row r="53" spans="2:11" x14ac:dyDescent="0.3">
      <c r="B53" s="100"/>
      <c r="C53" s="100"/>
      <c r="D53" s="2"/>
      <c r="E53" s="20"/>
      <c r="F53" s="21"/>
      <c r="G53" s="20"/>
      <c r="H53" s="21"/>
      <c r="I53" s="20"/>
      <c r="K53" s="100"/>
    </row>
    <row r="54" spans="2:11" ht="15" thickBot="1" x14ac:dyDescent="0.35">
      <c r="B54" s="189" t="s">
        <v>139</v>
      </c>
      <c r="C54" s="189"/>
      <c r="D54" s="2"/>
      <c r="E54" s="33"/>
      <c r="F54" s="25"/>
      <c r="G54" s="33"/>
      <c r="H54" s="21"/>
      <c r="I54" s="31">
        <f>ACCUEIL!D58</f>
        <v>0</v>
      </c>
      <c r="K54" s="103"/>
    </row>
    <row r="55" spans="2:11" hidden="1" x14ac:dyDescent="0.3">
      <c r="B55" s="100"/>
      <c r="C55" s="100"/>
      <c r="D55" s="2"/>
      <c r="E55" s="20"/>
      <c r="F55" s="21"/>
      <c r="G55" s="20"/>
      <c r="H55" s="21"/>
      <c r="I55" s="20"/>
      <c r="K55" s="100"/>
    </row>
    <row r="56" spans="2:11" ht="15" hidden="1" thickBot="1" x14ac:dyDescent="0.35">
      <c r="B56" s="100"/>
      <c r="C56" s="103" t="s">
        <v>155</v>
      </c>
      <c r="D56" s="2"/>
      <c r="E56" s="42">
        <f>MIN(E52,$I$54)</f>
        <v>0</v>
      </c>
      <c r="F56" s="26"/>
      <c r="G56" s="42">
        <f>MIN(G52,E57)</f>
        <v>0</v>
      </c>
      <c r="H56" s="26"/>
      <c r="I56" s="24"/>
      <c r="K56" s="100"/>
    </row>
    <row r="57" spans="2:11" ht="15" thickBot="1" x14ac:dyDescent="0.35">
      <c r="B57" s="188" t="s">
        <v>156</v>
      </c>
      <c r="C57" s="188"/>
      <c r="D57" s="2"/>
      <c r="E57" s="42">
        <f>MAX((I54-E56),0)</f>
        <v>0</v>
      </c>
      <c r="F57" s="26"/>
      <c r="G57" s="42">
        <f>MAX((E57-G56),0)</f>
        <v>0</v>
      </c>
      <c r="H57" s="26"/>
      <c r="I57" s="24"/>
      <c r="K57" s="104"/>
    </row>
    <row r="58" spans="2:11" ht="18" customHeight="1" x14ac:dyDescent="0.3">
      <c r="B58" s="100"/>
      <c r="C58" s="100"/>
      <c r="D58" s="100"/>
      <c r="E58" s="24"/>
      <c r="F58" s="21"/>
      <c r="G58" s="24"/>
      <c r="H58" s="21"/>
      <c r="I58" s="20"/>
      <c r="K58" s="105"/>
    </row>
    <row r="59" spans="2:11" ht="15" thickBot="1" x14ac:dyDescent="0.35">
      <c r="B59" s="186" t="s">
        <v>30</v>
      </c>
      <c r="C59" s="187"/>
      <c r="D59" s="2"/>
      <c r="E59" s="22">
        <f>E52-E56</f>
        <v>0</v>
      </c>
      <c r="G59" s="22">
        <f>G52-G56</f>
        <v>0</v>
      </c>
      <c r="I59" s="22">
        <f>I52-I54</f>
        <v>0</v>
      </c>
      <c r="K59" s="106"/>
    </row>
    <row r="60" spans="2:11" x14ac:dyDescent="0.3">
      <c r="B60" s="100"/>
      <c r="C60" s="100"/>
      <c r="D60" s="100"/>
      <c r="E60" s="5"/>
      <c r="F60" s="3"/>
      <c r="G60" s="5"/>
      <c r="H60" s="3"/>
      <c r="I60" s="4"/>
      <c r="K60" s="105"/>
    </row>
    <row r="61" spans="2:11" ht="15" thickBot="1" x14ac:dyDescent="0.35">
      <c r="B61" s="107"/>
      <c r="C61" s="107" t="s">
        <v>90</v>
      </c>
      <c r="D61" s="2"/>
      <c r="E61" s="33"/>
      <c r="G61" s="33"/>
      <c r="I61" s="27">
        <f>ACCUEIL!$E$56</f>
        <v>0</v>
      </c>
      <c r="K61" s="108"/>
    </row>
    <row r="62" spans="2:11" ht="15" thickBot="1" x14ac:dyDescent="0.35">
      <c r="C62" s="107" t="s">
        <v>33</v>
      </c>
      <c r="D62" s="2"/>
      <c r="E62" s="40">
        <f>E59*I61</f>
        <v>0</v>
      </c>
      <c r="F62" s="26"/>
      <c r="G62" s="40">
        <f>G59*I61</f>
        <v>0</v>
      </c>
      <c r="I62" s="40">
        <f>E62+G62</f>
        <v>0</v>
      </c>
      <c r="K62" s="108"/>
    </row>
    <row r="63" spans="2:11" s="109" customFormat="1" ht="15" thickBot="1" x14ac:dyDescent="0.35">
      <c r="C63" s="108"/>
      <c r="D63" s="110"/>
      <c r="E63" s="10"/>
      <c r="F63" s="26"/>
      <c r="G63" s="10"/>
      <c r="I63" s="10"/>
      <c r="K63" s="108"/>
    </row>
    <row r="64" spans="2:11" s="109" customFormat="1" ht="15" thickBot="1" x14ac:dyDescent="0.35">
      <c r="C64" s="107" t="s">
        <v>114</v>
      </c>
      <c r="D64" s="110"/>
      <c r="E64" s="10"/>
      <c r="F64" s="11"/>
      <c r="G64" s="41">
        <f>IF(G62&gt;E66,E66,G62)</f>
        <v>0</v>
      </c>
      <c r="I64" s="10"/>
      <c r="K64" s="108"/>
    </row>
    <row r="65" spans="2:11" x14ac:dyDescent="0.3">
      <c r="C65" s="111"/>
      <c r="D65" s="111"/>
      <c r="E65" s="111"/>
      <c r="K65" s="109"/>
    </row>
    <row r="66" spans="2:11" ht="15" thickBot="1" x14ac:dyDescent="0.35">
      <c r="B66" s="186" t="s">
        <v>91</v>
      </c>
      <c r="C66" s="187"/>
      <c r="D66" s="2"/>
      <c r="E66" s="39">
        <f>MAX((ACCUEIL!D31-E62),0)</f>
        <v>0</v>
      </c>
      <c r="G66" s="39">
        <f>MAX((E66-G62),0)</f>
        <v>0</v>
      </c>
      <c r="I66" s="38">
        <f>IF(I62&lt;ACCUEIL!D31,ACCUEIL!D31-'MONDE HORS QUÉBEC'!I62,0)</f>
        <v>0</v>
      </c>
      <c r="K66" s="112"/>
    </row>
    <row r="67" spans="2:11" x14ac:dyDescent="0.3">
      <c r="B67" s="100"/>
      <c r="C67" s="100"/>
      <c r="D67" s="100"/>
      <c r="E67" s="10"/>
      <c r="F67" s="11"/>
      <c r="G67" s="10"/>
      <c r="H67" s="11"/>
      <c r="I67" s="10"/>
      <c r="K67" s="100"/>
    </row>
    <row r="69" spans="2:11" x14ac:dyDescent="0.3">
      <c r="G69" s="113"/>
    </row>
  </sheetData>
  <sheetProtection algorithmName="SHA-512" hashValue="SxZGe95r7c78X7WkhyTAOTLGkLvbM2AW2KO3wKA42cYfUVevELeQVPHoCcW151VNMzEbru+dPERtAuQhCGAgWw==" saltValue="/SEwAh3BGyHNU/Pd0xnwxg==" spinCount="100000" sheet="1" objects="1" scenarios="1"/>
  <mergeCells count="23">
    <mergeCell ref="C2:E2"/>
    <mergeCell ref="C4:I4"/>
    <mergeCell ref="B9:C10"/>
    <mergeCell ref="E9:I9"/>
    <mergeCell ref="B8:C8"/>
    <mergeCell ref="E8:I8"/>
    <mergeCell ref="E6:H6"/>
    <mergeCell ref="B66:C66"/>
    <mergeCell ref="B57:C57"/>
    <mergeCell ref="B54:C54"/>
    <mergeCell ref="K9:K10"/>
    <mergeCell ref="B11:B20"/>
    <mergeCell ref="B21:B25"/>
    <mergeCell ref="B27:C27"/>
    <mergeCell ref="B40:C40"/>
    <mergeCell ref="B30:C31"/>
    <mergeCell ref="E30:I30"/>
    <mergeCell ref="B29:C29"/>
    <mergeCell ref="E29:I29"/>
    <mergeCell ref="B42:C43"/>
    <mergeCell ref="E42:I42"/>
    <mergeCell ref="B52:C52"/>
    <mergeCell ref="B59:C59"/>
  </mergeCells>
  <conditionalFormatting sqref="C4:I4">
    <cfRule type="notContainsBlanks" priority="2">
      <formula>LEN(TRIM(C4))&gt;0</formula>
    </cfRule>
  </conditionalFormatting>
  <conditionalFormatting sqref="K4">
    <cfRule type="notContainsBlanks" priority="1">
      <formula>LEN(TRIM(K4))&gt;0</formula>
    </cfRule>
  </conditionalFormatting>
  <pageMargins left="0.47244094488188981" right="0.51181102362204722" top="0.55118110236220474" bottom="0.51181102362204722" header="0.31496062992125984" footer="0.23622047244094491"/>
  <pageSetup scale="92" orientation="portrait" horizontalDpi="1200" verticalDpi="1200" r:id="rId1"/>
  <headerFooter>
    <oddHeader>&amp;CRAPPORT D'EXPLOITATION - CANADA</oddHeader>
    <oddFooter>&amp;L&amp;D</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6CE92-A02D-49C2-B931-9EFFC06B07E4}">
  <sheetPr>
    <tabColor theme="4" tint="0.39997558519241921"/>
    <pageSetUpPr fitToPage="1"/>
  </sheetPr>
  <dimension ref="B1:Q69"/>
  <sheetViews>
    <sheetView showGridLines="0" zoomScale="110" zoomScaleNormal="110" workbookViewId="0">
      <selection activeCell="C2" sqref="C2:E2"/>
    </sheetView>
  </sheetViews>
  <sheetFormatPr baseColWidth="10" defaultColWidth="9.33203125" defaultRowHeight="14.4" x14ac:dyDescent="0.3"/>
  <cols>
    <col min="1" max="1" width="2.6640625" customWidth="1"/>
    <col min="2" max="2" width="20.44140625" customWidth="1"/>
    <col min="3" max="3" width="40.5546875" customWidth="1"/>
    <col min="4" max="4" width="4.33203125" customWidth="1"/>
    <col min="5" max="5" width="16.33203125" customWidth="1"/>
    <col min="6" max="6" width="3.33203125" customWidth="1"/>
    <col min="7" max="7" width="16.33203125" customWidth="1"/>
    <col min="8" max="8" width="3.33203125" customWidth="1"/>
    <col min="9" max="9" width="16.33203125" bestFit="1" customWidth="1"/>
    <col min="10" max="10" width="3.6640625" customWidth="1"/>
    <col min="11" max="11" width="16.33203125" customWidth="1"/>
    <col min="12" max="12" width="3.33203125" customWidth="1"/>
    <col min="13" max="13" width="16.33203125" customWidth="1"/>
    <col min="14" max="14" width="3.33203125" customWidth="1"/>
    <col min="15" max="15" width="16.33203125" bestFit="1" customWidth="1"/>
    <col min="16" max="16" width="3.6640625" customWidth="1"/>
    <col min="17" max="17" width="32.5546875" customWidth="1"/>
  </cols>
  <sheetData>
    <row r="1" spans="2:17" ht="10.199999999999999" customHeight="1" x14ac:dyDescent="0.3">
      <c r="C1" s="85"/>
      <c r="D1" s="85"/>
      <c r="E1" s="85"/>
      <c r="K1" s="85"/>
      <c r="Q1" s="85"/>
    </row>
    <row r="2" spans="2:17" ht="17.7" customHeight="1" x14ac:dyDescent="0.3">
      <c r="B2" s="1" t="s">
        <v>20</v>
      </c>
      <c r="C2" s="209" t="str">
        <f>IF(ACCUEIL!C13="","",ACCUEIL!C13)</f>
        <v/>
      </c>
      <c r="D2" s="210"/>
      <c r="E2" s="211"/>
      <c r="G2" s="1" t="s">
        <v>5</v>
      </c>
      <c r="I2" s="86" t="str">
        <f>IF(ACCUEIL!D33="","",ACCUEIL!D33)</f>
        <v/>
      </c>
      <c r="M2" s="1"/>
      <c r="O2" s="6"/>
    </row>
    <row r="3" spans="2:17" ht="8.6999999999999993" customHeight="1" x14ac:dyDescent="0.3">
      <c r="B3" s="1"/>
    </row>
    <row r="4" spans="2:17" ht="17.7" customHeight="1" x14ac:dyDescent="0.3">
      <c r="B4" s="1" t="s">
        <v>4</v>
      </c>
      <c r="C4" s="209" t="str">
        <f>IF(ACCUEIL!D29="","",ACCUEIL!D29)</f>
        <v/>
      </c>
      <c r="D4" s="210"/>
      <c r="E4" s="210"/>
      <c r="F4" s="210"/>
      <c r="G4" s="210"/>
      <c r="H4" s="210"/>
      <c r="I4" s="211"/>
    </row>
    <row r="5" spans="2:17" ht="8.1" customHeight="1" x14ac:dyDescent="0.3">
      <c r="B5" s="1"/>
      <c r="C5" s="87"/>
      <c r="D5" s="87"/>
      <c r="E5" s="87"/>
      <c r="F5" s="6"/>
      <c r="G5" s="6"/>
      <c r="H5" s="6"/>
      <c r="I5" s="6"/>
      <c r="K5" s="87"/>
      <c r="L5" s="6"/>
      <c r="M5" s="6"/>
      <c r="N5" s="6"/>
      <c r="O5" s="6"/>
      <c r="Q5" s="87"/>
    </row>
    <row r="6" spans="2:17" ht="17.7" customHeight="1" x14ac:dyDescent="0.3">
      <c r="B6" s="1" t="s">
        <v>158</v>
      </c>
      <c r="C6" s="88" t="str">
        <f>IF(ACCUEIL!D37="","",ACCUEIL!D37)</f>
        <v/>
      </c>
      <c r="D6" s="89" t="s">
        <v>6</v>
      </c>
      <c r="E6" s="216" t="str">
        <f>IF(ACCUEIL!G37="","",ACCUEIL!G37)</f>
        <v/>
      </c>
      <c r="F6" s="217"/>
      <c r="G6" s="217"/>
      <c r="H6" s="218"/>
      <c r="K6" s="228"/>
      <c r="L6" s="229"/>
    </row>
    <row r="7" spans="2:17" ht="15.6" customHeight="1" x14ac:dyDescent="0.3"/>
    <row r="8" spans="2:17" s="91" customFormat="1" ht="18" x14ac:dyDescent="0.3">
      <c r="B8" s="219" t="s">
        <v>136</v>
      </c>
      <c r="C8" s="220"/>
      <c r="D8" s="114"/>
      <c r="E8" s="221" t="s">
        <v>141</v>
      </c>
      <c r="F8" s="221"/>
      <c r="G8" s="221"/>
      <c r="H8" s="221"/>
      <c r="I8" s="222"/>
      <c r="K8" s="230" t="s">
        <v>142</v>
      </c>
      <c r="L8" s="231"/>
      <c r="M8" s="231"/>
      <c r="N8" s="231"/>
      <c r="O8" s="232"/>
    </row>
    <row r="9" spans="2:17" ht="15.75" customHeight="1" x14ac:dyDescent="0.3">
      <c r="B9" s="223" t="s">
        <v>98</v>
      </c>
      <c r="C9" s="224"/>
      <c r="D9" s="90"/>
      <c r="E9" s="225" t="s">
        <v>2</v>
      </c>
      <c r="F9" s="226"/>
      <c r="G9" s="226"/>
      <c r="H9" s="226"/>
      <c r="I9" s="227"/>
      <c r="K9" s="233" t="s">
        <v>2</v>
      </c>
      <c r="L9" s="234"/>
      <c r="M9" s="234"/>
      <c r="N9" s="234"/>
      <c r="O9" s="235"/>
      <c r="Q9" s="190" t="s">
        <v>105</v>
      </c>
    </row>
    <row r="10" spans="2:17" ht="15.75" customHeight="1" x14ac:dyDescent="0.3">
      <c r="B10" s="214"/>
      <c r="C10" s="215"/>
      <c r="D10" s="90"/>
      <c r="E10" s="118" t="s">
        <v>0</v>
      </c>
      <c r="F10" s="119"/>
      <c r="G10" s="119" t="s">
        <v>34</v>
      </c>
      <c r="H10" s="119"/>
      <c r="I10" s="120" t="s">
        <v>1</v>
      </c>
      <c r="K10" s="115" t="s">
        <v>0</v>
      </c>
      <c r="L10" s="116"/>
      <c r="M10" s="116" t="s">
        <v>34</v>
      </c>
      <c r="N10" s="116"/>
      <c r="O10" s="117" t="s">
        <v>1</v>
      </c>
      <c r="Q10" s="191"/>
    </row>
    <row r="11" spans="2:17" ht="15.75" customHeight="1" x14ac:dyDescent="0.3">
      <c r="B11" s="192" t="s">
        <v>107</v>
      </c>
      <c r="C11" s="95" t="s">
        <v>92</v>
      </c>
      <c r="D11" s="2"/>
      <c r="E11" s="66"/>
      <c r="F11" s="24"/>
      <c r="G11" s="72"/>
      <c r="H11" s="24"/>
      <c r="I11" s="82">
        <f>E11+G11</f>
        <v>0</v>
      </c>
      <c r="K11" s="66"/>
      <c r="L11" s="24"/>
      <c r="M11" s="72"/>
      <c r="N11" s="24"/>
      <c r="O11" s="82">
        <f>K11+M11</f>
        <v>0</v>
      </c>
      <c r="Q11" s="132"/>
    </row>
    <row r="12" spans="2:17" ht="15.75" customHeight="1" x14ac:dyDescent="0.3">
      <c r="B12" s="193"/>
      <c r="C12" s="95" t="s">
        <v>99</v>
      </c>
      <c r="D12" s="2"/>
      <c r="E12" s="67"/>
      <c r="F12" s="24"/>
      <c r="G12" s="73"/>
      <c r="H12" s="24"/>
      <c r="I12" s="80">
        <f t="shared" ref="I12:I25" si="0">E12+G12</f>
        <v>0</v>
      </c>
      <c r="K12" s="67"/>
      <c r="L12" s="24"/>
      <c r="M12" s="73"/>
      <c r="N12" s="24"/>
      <c r="O12" s="80">
        <f t="shared" ref="O12:O25" si="1">K12+M12</f>
        <v>0</v>
      </c>
      <c r="Q12" s="132"/>
    </row>
    <row r="13" spans="2:17" ht="15.75" customHeight="1" x14ac:dyDescent="0.3">
      <c r="B13" s="193"/>
      <c r="C13" s="95" t="s">
        <v>100</v>
      </c>
      <c r="D13" s="2"/>
      <c r="E13" s="68"/>
      <c r="F13" s="24"/>
      <c r="G13" s="73"/>
      <c r="H13" s="24"/>
      <c r="I13" s="80">
        <f t="shared" si="0"/>
        <v>0</v>
      </c>
      <c r="K13" s="68"/>
      <c r="L13" s="24"/>
      <c r="M13" s="73"/>
      <c r="N13" s="24"/>
      <c r="O13" s="80">
        <f t="shared" si="1"/>
        <v>0</v>
      </c>
      <c r="Q13" s="132"/>
    </row>
    <row r="14" spans="2:17" ht="15.75" customHeight="1" x14ac:dyDescent="0.3">
      <c r="B14" s="193"/>
      <c r="C14" s="95" t="s">
        <v>101</v>
      </c>
      <c r="D14" s="2"/>
      <c r="E14" s="68"/>
      <c r="F14" s="24"/>
      <c r="G14" s="73"/>
      <c r="H14" s="24"/>
      <c r="I14" s="80">
        <f t="shared" si="0"/>
        <v>0</v>
      </c>
      <c r="K14" s="68"/>
      <c r="L14" s="24"/>
      <c r="M14" s="73"/>
      <c r="N14" s="24"/>
      <c r="O14" s="80">
        <f t="shared" si="1"/>
        <v>0</v>
      </c>
      <c r="Q14" s="132"/>
    </row>
    <row r="15" spans="2:17" ht="15.75" customHeight="1" x14ac:dyDescent="0.3">
      <c r="B15" s="193"/>
      <c r="C15" s="95" t="s">
        <v>102</v>
      </c>
      <c r="D15" s="2"/>
      <c r="E15" s="68"/>
      <c r="F15" s="24"/>
      <c r="G15" s="73"/>
      <c r="H15" s="24"/>
      <c r="I15" s="80">
        <f t="shared" si="0"/>
        <v>0</v>
      </c>
      <c r="K15" s="68"/>
      <c r="L15" s="24"/>
      <c r="M15" s="73"/>
      <c r="N15" s="24"/>
      <c r="O15" s="80">
        <f t="shared" si="1"/>
        <v>0</v>
      </c>
      <c r="Q15" s="132"/>
    </row>
    <row r="16" spans="2:17" ht="15.75" customHeight="1" x14ac:dyDescent="0.3">
      <c r="B16" s="193"/>
      <c r="C16" s="95" t="s">
        <v>162</v>
      </c>
      <c r="D16" s="2"/>
      <c r="E16" s="69"/>
      <c r="F16" s="24"/>
      <c r="G16" s="73"/>
      <c r="H16" s="24"/>
      <c r="I16" s="80">
        <f t="shared" si="0"/>
        <v>0</v>
      </c>
      <c r="K16" s="69"/>
      <c r="L16" s="24"/>
      <c r="M16" s="73"/>
      <c r="N16" s="24"/>
      <c r="O16" s="80">
        <f t="shared" si="1"/>
        <v>0</v>
      </c>
      <c r="Q16" s="132"/>
    </row>
    <row r="17" spans="2:17" ht="15.75" customHeight="1" x14ac:dyDescent="0.3">
      <c r="B17" s="193"/>
      <c r="C17" s="95" t="s">
        <v>103</v>
      </c>
      <c r="D17" s="2"/>
      <c r="E17" s="70"/>
      <c r="F17" s="24"/>
      <c r="G17" s="73"/>
      <c r="H17" s="24"/>
      <c r="I17" s="80">
        <f t="shared" si="0"/>
        <v>0</v>
      </c>
      <c r="K17" s="70"/>
      <c r="L17" s="24"/>
      <c r="M17" s="73"/>
      <c r="N17" s="24"/>
      <c r="O17" s="80">
        <f t="shared" si="1"/>
        <v>0</v>
      </c>
      <c r="Q17" s="132"/>
    </row>
    <row r="18" spans="2:17" ht="15.75" customHeight="1" x14ac:dyDescent="0.3">
      <c r="B18" s="193"/>
      <c r="C18" s="95" t="s">
        <v>94</v>
      </c>
      <c r="D18" s="2"/>
      <c r="E18" s="67"/>
      <c r="F18" s="24"/>
      <c r="G18" s="73"/>
      <c r="H18" s="24"/>
      <c r="I18" s="80">
        <f t="shared" si="0"/>
        <v>0</v>
      </c>
      <c r="K18" s="67"/>
      <c r="L18" s="24"/>
      <c r="M18" s="73"/>
      <c r="N18" s="24"/>
      <c r="O18" s="80">
        <f t="shared" si="1"/>
        <v>0</v>
      </c>
      <c r="Q18" s="132"/>
    </row>
    <row r="19" spans="2:17" ht="15.75" customHeight="1" x14ac:dyDescent="0.3">
      <c r="B19" s="193"/>
      <c r="C19" s="95" t="s">
        <v>95</v>
      </c>
      <c r="D19" s="2"/>
      <c r="E19" s="66"/>
      <c r="F19" s="24"/>
      <c r="G19" s="73"/>
      <c r="H19" s="24"/>
      <c r="I19" s="80">
        <f t="shared" si="0"/>
        <v>0</v>
      </c>
      <c r="K19" s="66"/>
      <c r="L19" s="24"/>
      <c r="M19" s="73"/>
      <c r="N19" s="24"/>
      <c r="O19" s="80">
        <f t="shared" si="1"/>
        <v>0</v>
      </c>
      <c r="Q19" s="132"/>
    </row>
    <row r="20" spans="2:17" ht="15" thickBot="1" x14ac:dyDescent="0.35">
      <c r="B20" s="194"/>
      <c r="C20" s="96"/>
      <c r="D20" s="2"/>
      <c r="E20" s="71"/>
      <c r="F20" s="78"/>
      <c r="G20" s="74"/>
      <c r="H20" s="78"/>
      <c r="I20" s="83">
        <f t="shared" si="0"/>
        <v>0</v>
      </c>
      <c r="K20" s="71"/>
      <c r="L20" s="78"/>
      <c r="M20" s="74"/>
      <c r="N20" s="78"/>
      <c r="O20" s="83">
        <f t="shared" si="1"/>
        <v>0</v>
      </c>
      <c r="Q20" s="133"/>
    </row>
    <row r="21" spans="2:17" ht="15" customHeight="1" thickTop="1" x14ac:dyDescent="0.3">
      <c r="B21" s="195" t="s">
        <v>97</v>
      </c>
      <c r="C21" s="95" t="s">
        <v>96</v>
      </c>
      <c r="D21" s="2"/>
      <c r="E21" s="70"/>
      <c r="F21" s="24"/>
      <c r="G21" s="73"/>
      <c r="H21" s="24"/>
      <c r="I21" s="80">
        <f t="shared" si="0"/>
        <v>0</v>
      </c>
      <c r="K21" s="70"/>
      <c r="L21" s="24"/>
      <c r="M21" s="73"/>
      <c r="N21" s="24"/>
      <c r="O21" s="80">
        <f t="shared" si="1"/>
        <v>0</v>
      </c>
      <c r="Q21" s="134"/>
    </row>
    <row r="22" spans="2:17" x14ac:dyDescent="0.3">
      <c r="B22" s="195"/>
      <c r="C22" s="95" t="s">
        <v>104</v>
      </c>
      <c r="D22" s="2"/>
      <c r="E22" s="69"/>
      <c r="F22" s="24"/>
      <c r="G22" s="73"/>
      <c r="H22" s="24"/>
      <c r="I22" s="80">
        <f t="shared" si="0"/>
        <v>0</v>
      </c>
      <c r="K22" s="69"/>
      <c r="L22" s="24"/>
      <c r="M22" s="73"/>
      <c r="N22" s="24"/>
      <c r="O22" s="80">
        <f t="shared" si="1"/>
        <v>0</v>
      </c>
      <c r="Q22" s="132"/>
    </row>
    <row r="23" spans="2:17" x14ac:dyDescent="0.3">
      <c r="B23" s="195"/>
      <c r="C23" s="95" t="s">
        <v>93</v>
      </c>
      <c r="D23" s="2"/>
      <c r="E23" s="67"/>
      <c r="F23" s="24"/>
      <c r="G23" s="73"/>
      <c r="H23" s="24"/>
      <c r="I23" s="80">
        <f t="shared" si="0"/>
        <v>0</v>
      </c>
      <c r="K23" s="67"/>
      <c r="L23" s="24"/>
      <c r="M23" s="73"/>
      <c r="N23" s="24"/>
      <c r="O23" s="80">
        <f t="shared" si="1"/>
        <v>0</v>
      </c>
      <c r="Q23" s="132"/>
    </row>
    <row r="24" spans="2:17" x14ac:dyDescent="0.3">
      <c r="B24" s="195"/>
      <c r="C24" s="95" t="s">
        <v>95</v>
      </c>
      <c r="D24" s="2"/>
      <c r="E24" s="69"/>
      <c r="F24" s="24"/>
      <c r="G24" s="73"/>
      <c r="H24" s="24"/>
      <c r="I24" s="80">
        <f t="shared" si="0"/>
        <v>0</v>
      </c>
      <c r="K24" s="69"/>
      <c r="L24" s="24"/>
      <c r="M24" s="73"/>
      <c r="N24" s="24"/>
      <c r="O24" s="80">
        <f t="shared" si="1"/>
        <v>0</v>
      </c>
      <c r="Q24" s="132"/>
    </row>
    <row r="25" spans="2:17" ht="16.5" customHeight="1" x14ac:dyDescent="0.3">
      <c r="B25" s="196"/>
      <c r="C25" s="95"/>
      <c r="D25" s="2"/>
      <c r="E25" s="69"/>
      <c r="F25" s="78"/>
      <c r="G25" s="73"/>
      <c r="H25" s="78"/>
      <c r="I25" s="80">
        <f t="shared" si="0"/>
        <v>0</v>
      </c>
      <c r="K25" s="69"/>
      <c r="L25" s="78"/>
      <c r="M25" s="73"/>
      <c r="N25" s="78"/>
      <c r="O25" s="80">
        <f t="shared" si="1"/>
        <v>0</v>
      </c>
      <c r="Q25" s="132"/>
    </row>
    <row r="26" spans="2:17" ht="8.1" customHeight="1" x14ac:dyDescent="0.3">
      <c r="B26" s="2"/>
      <c r="C26" s="2"/>
      <c r="D26" s="2"/>
      <c r="E26" s="20"/>
      <c r="F26" s="20"/>
      <c r="G26" s="20"/>
      <c r="H26" s="21"/>
      <c r="I26" s="20"/>
      <c r="K26" s="20"/>
      <c r="L26" s="20"/>
      <c r="M26" s="20"/>
      <c r="N26" s="21"/>
      <c r="O26" s="20"/>
      <c r="Q26" s="2"/>
    </row>
    <row r="27" spans="2:17" ht="16.5" customHeight="1" thickBot="1" x14ac:dyDescent="0.35">
      <c r="B27" s="197" t="s">
        <v>31</v>
      </c>
      <c r="C27" s="198"/>
      <c r="D27" s="2"/>
      <c r="E27" s="22">
        <f>SUM(E11:E25)</f>
        <v>0</v>
      </c>
      <c r="F27" s="25"/>
      <c r="G27" s="22">
        <f>SUM(G11:G25)</f>
        <v>0</v>
      </c>
      <c r="H27" s="26"/>
      <c r="I27" s="22">
        <f>SUM(I11:I25)</f>
        <v>0</v>
      </c>
      <c r="K27" s="22">
        <f>SUM(K11:K25)</f>
        <v>0</v>
      </c>
      <c r="L27" s="25"/>
      <c r="M27" s="22">
        <f>SUM(M11:M25)</f>
        <v>0</v>
      </c>
      <c r="N27" s="26"/>
      <c r="O27" s="22">
        <f>SUM(O11:O25)</f>
        <v>0</v>
      </c>
    </row>
    <row r="28" spans="2:17" ht="16.5" customHeight="1" x14ac:dyDescent="0.3"/>
    <row r="29" spans="2:17" ht="18" x14ac:dyDescent="0.3">
      <c r="B29" s="219" t="s">
        <v>135</v>
      </c>
      <c r="C29" s="220"/>
      <c r="D29" s="114"/>
      <c r="E29" s="221" t="s">
        <v>137</v>
      </c>
      <c r="F29" s="221"/>
      <c r="G29" s="221"/>
      <c r="H29" s="221"/>
      <c r="I29" s="222"/>
      <c r="K29" s="230" t="s">
        <v>142</v>
      </c>
      <c r="L29" s="231"/>
      <c r="M29" s="231"/>
      <c r="N29" s="231"/>
      <c r="O29" s="232"/>
    </row>
    <row r="30" spans="2:17" ht="15.75" customHeight="1" x14ac:dyDescent="0.3">
      <c r="B30" s="199" t="s">
        <v>106</v>
      </c>
      <c r="C30" s="200"/>
      <c r="E30" s="236" t="s">
        <v>2</v>
      </c>
      <c r="F30" s="237"/>
      <c r="G30" s="237"/>
      <c r="H30" s="237"/>
      <c r="I30" s="238"/>
      <c r="K30" s="233" t="s">
        <v>2</v>
      </c>
      <c r="L30" s="234"/>
      <c r="M30" s="234"/>
      <c r="N30" s="234"/>
      <c r="O30" s="235"/>
    </row>
    <row r="31" spans="2:17" x14ac:dyDescent="0.3">
      <c r="B31" s="201"/>
      <c r="C31" s="202"/>
      <c r="E31" s="118" t="s">
        <v>0</v>
      </c>
      <c r="F31" s="119"/>
      <c r="G31" s="119" t="s">
        <v>34</v>
      </c>
      <c r="H31" s="119"/>
      <c r="I31" s="120" t="s">
        <v>1</v>
      </c>
      <c r="K31" s="115" t="s">
        <v>0</v>
      </c>
      <c r="L31" s="116"/>
      <c r="M31" s="116" t="s">
        <v>34</v>
      </c>
      <c r="N31" s="116"/>
      <c r="O31" s="117" t="s">
        <v>1</v>
      </c>
    </row>
    <row r="32" spans="2:17" x14ac:dyDescent="0.3">
      <c r="B32" s="121"/>
      <c r="C32" s="99" t="s">
        <v>47</v>
      </c>
      <c r="D32" s="100"/>
      <c r="E32" s="68"/>
      <c r="F32" s="81"/>
      <c r="G32" s="68"/>
      <c r="H32" s="81"/>
      <c r="I32" s="84">
        <f t="shared" ref="I32:I37" si="2">E32+G32</f>
        <v>0</v>
      </c>
      <c r="K32" s="68"/>
      <c r="L32" s="81"/>
      <c r="M32" s="68"/>
      <c r="N32" s="81"/>
      <c r="O32" s="84">
        <f t="shared" ref="O32:O37" si="3">K32+M32</f>
        <v>0</v>
      </c>
      <c r="Q32" s="101"/>
    </row>
    <row r="33" spans="2:17" ht="17.25" customHeight="1" x14ac:dyDescent="0.3">
      <c r="B33" s="98"/>
      <c r="C33" s="99" t="s">
        <v>138</v>
      </c>
      <c r="D33" s="100"/>
      <c r="E33" s="68"/>
      <c r="F33" s="24"/>
      <c r="G33" s="69"/>
      <c r="H33" s="24"/>
      <c r="I33" s="84">
        <f t="shared" si="2"/>
        <v>0</v>
      </c>
      <c r="K33" s="68"/>
      <c r="L33" s="24"/>
      <c r="M33" s="69"/>
      <c r="N33" s="24"/>
      <c r="O33" s="84">
        <f t="shared" si="3"/>
        <v>0</v>
      </c>
      <c r="Q33" s="101"/>
    </row>
    <row r="34" spans="2:17" ht="17.25" customHeight="1" x14ac:dyDescent="0.3">
      <c r="B34" s="98"/>
      <c r="C34" s="99" t="s">
        <v>108</v>
      </c>
      <c r="D34" s="100"/>
      <c r="E34" s="68"/>
      <c r="F34" s="24"/>
      <c r="G34" s="69"/>
      <c r="H34" s="24"/>
      <c r="I34" s="84">
        <f t="shared" si="2"/>
        <v>0</v>
      </c>
      <c r="K34" s="68"/>
      <c r="L34" s="24"/>
      <c r="M34" s="69"/>
      <c r="N34" s="24"/>
      <c r="O34" s="84">
        <f t="shared" si="3"/>
        <v>0</v>
      </c>
      <c r="Q34" s="101"/>
    </row>
    <row r="35" spans="2:17" ht="16.5" customHeight="1" x14ac:dyDescent="0.3">
      <c r="B35" s="122"/>
      <c r="C35" s="99" t="s">
        <v>89</v>
      </c>
      <c r="D35" s="100"/>
      <c r="E35" s="68"/>
      <c r="F35" s="24"/>
      <c r="G35" s="69"/>
      <c r="H35" s="24"/>
      <c r="I35" s="84">
        <f t="shared" si="2"/>
        <v>0</v>
      </c>
      <c r="K35" s="68"/>
      <c r="L35" s="24"/>
      <c r="M35" s="69"/>
      <c r="N35" s="24"/>
      <c r="O35" s="84">
        <f t="shared" si="3"/>
        <v>0</v>
      </c>
      <c r="Q35" s="101"/>
    </row>
    <row r="36" spans="2:17" ht="15.75" customHeight="1" x14ac:dyDescent="0.3">
      <c r="B36" s="121"/>
      <c r="C36" s="99" t="s">
        <v>112</v>
      </c>
      <c r="D36" s="100"/>
      <c r="E36" s="68"/>
      <c r="F36" s="24"/>
      <c r="G36" s="69"/>
      <c r="H36" s="24"/>
      <c r="I36" s="84">
        <f t="shared" si="2"/>
        <v>0</v>
      </c>
      <c r="K36" s="68"/>
      <c r="L36" s="24"/>
      <c r="M36" s="69"/>
      <c r="N36" s="24"/>
      <c r="O36" s="84">
        <f t="shared" si="3"/>
        <v>0</v>
      </c>
      <c r="Q36" s="101"/>
    </row>
    <row r="37" spans="2:17" x14ac:dyDescent="0.3">
      <c r="B37" s="123"/>
      <c r="C37" s="99" t="s">
        <v>109</v>
      </c>
      <c r="D37" s="100"/>
      <c r="E37" s="69"/>
      <c r="F37" s="80"/>
      <c r="G37" s="69"/>
      <c r="H37" s="80"/>
      <c r="I37" s="82">
        <f t="shared" si="2"/>
        <v>0</v>
      </c>
      <c r="K37" s="69"/>
      <c r="L37" s="80"/>
      <c r="M37" s="69"/>
      <c r="N37" s="80"/>
      <c r="O37" s="82">
        <f t="shared" si="3"/>
        <v>0</v>
      </c>
      <c r="Q37" s="101"/>
    </row>
    <row r="38" spans="2:17" ht="15" thickBot="1" x14ac:dyDescent="0.35">
      <c r="D38" s="2"/>
      <c r="E38" s="36">
        <f>SUM(E32:E37)</f>
        <v>0</v>
      </c>
      <c r="F38" s="22"/>
      <c r="G38" s="22">
        <f>SUM(G32:G37)</f>
        <v>0</v>
      </c>
      <c r="H38" s="22"/>
      <c r="I38" s="37">
        <f>SUM(I32:I37)</f>
        <v>0</v>
      </c>
      <c r="K38" s="36">
        <f>SUM(K32:K37)</f>
        <v>0</v>
      </c>
      <c r="L38" s="22"/>
      <c r="M38" s="22">
        <f>SUM(M32:M37)</f>
        <v>0</v>
      </c>
      <c r="N38" s="22"/>
      <c r="O38" s="37">
        <f>SUM(O32:O37)</f>
        <v>0</v>
      </c>
    </row>
    <row r="39" spans="2:17" x14ac:dyDescent="0.3">
      <c r="B39" s="100"/>
      <c r="C39" s="100"/>
      <c r="D39" s="100"/>
      <c r="E39" s="25"/>
      <c r="F39" s="26"/>
      <c r="G39" s="25"/>
      <c r="H39" s="26"/>
      <c r="I39" s="25"/>
      <c r="K39" s="25"/>
      <c r="L39" s="26"/>
      <c r="M39" s="25"/>
      <c r="N39" s="26"/>
      <c r="O39" s="25"/>
      <c r="Q39" s="100"/>
    </row>
    <row r="40" spans="2:17" ht="15" thickBot="1" x14ac:dyDescent="0.35">
      <c r="B40" s="197" t="s">
        <v>86</v>
      </c>
      <c r="C40" s="198"/>
      <c r="D40" s="2"/>
      <c r="E40" s="22">
        <f>E27-E38</f>
        <v>0</v>
      </c>
      <c r="F40" s="26"/>
      <c r="G40" s="22">
        <f>G27-G38</f>
        <v>0</v>
      </c>
      <c r="H40" s="26"/>
      <c r="I40" s="22">
        <f>E40+G40</f>
        <v>0</v>
      </c>
      <c r="K40" s="22">
        <f>K27-K38</f>
        <v>0</v>
      </c>
      <c r="L40" s="26"/>
      <c r="M40" s="22">
        <f>M27-M38</f>
        <v>0</v>
      </c>
      <c r="N40" s="26"/>
      <c r="O40" s="22">
        <f>K40+M40</f>
        <v>0</v>
      </c>
      <c r="Q40" s="101"/>
    </row>
    <row r="41" spans="2:17" x14ac:dyDescent="0.3">
      <c r="B41" s="100"/>
      <c r="C41" s="100"/>
      <c r="D41" s="100"/>
      <c r="E41" s="10"/>
      <c r="F41" s="11"/>
      <c r="G41" s="10"/>
      <c r="H41" s="11"/>
      <c r="I41" s="10"/>
      <c r="K41" s="10"/>
      <c r="L41" s="11"/>
      <c r="M41" s="10"/>
      <c r="N41" s="11"/>
      <c r="O41" s="10"/>
      <c r="Q41" s="101"/>
    </row>
    <row r="42" spans="2:17" ht="15.75" customHeight="1" x14ac:dyDescent="0.3">
      <c r="B42" s="199" t="s">
        <v>110</v>
      </c>
      <c r="C42" s="200"/>
      <c r="E42" s="236" t="s">
        <v>2</v>
      </c>
      <c r="F42" s="237"/>
      <c r="G42" s="237"/>
      <c r="H42" s="237"/>
      <c r="I42" s="238"/>
      <c r="K42" s="233" t="s">
        <v>2</v>
      </c>
      <c r="L42" s="234"/>
      <c r="M42" s="234"/>
      <c r="N42" s="234"/>
      <c r="O42" s="235"/>
      <c r="Q42" s="101"/>
    </row>
    <row r="43" spans="2:17" x14ac:dyDescent="0.3">
      <c r="B43" s="201"/>
      <c r="C43" s="202"/>
      <c r="E43" s="118" t="s">
        <v>0</v>
      </c>
      <c r="F43" s="119"/>
      <c r="G43" s="119" t="s">
        <v>34</v>
      </c>
      <c r="H43" s="119"/>
      <c r="I43" s="120" t="s">
        <v>1</v>
      </c>
      <c r="K43" s="115" t="s">
        <v>0</v>
      </c>
      <c r="L43" s="116"/>
      <c r="M43" s="116" t="s">
        <v>34</v>
      </c>
      <c r="N43" s="116"/>
      <c r="O43" s="117" t="s">
        <v>1</v>
      </c>
      <c r="Q43" s="101"/>
    </row>
    <row r="44" spans="2:17" x14ac:dyDescent="0.3">
      <c r="B44" s="121"/>
      <c r="C44" s="99" t="s">
        <v>111</v>
      </c>
      <c r="D44" s="100"/>
      <c r="E44" s="68"/>
      <c r="F44" s="24"/>
      <c r="G44" s="68"/>
      <c r="H44" s="24"/>
      <c r="I44" s="84">
        <f t="shared" ref="I44:I50" si="4">E44+G44</f>
        <v>0</v>
      </c>
      <c r="K44" s="68"/>
      <c r="L44" s="81"/>
      <c r="M44" s="68"/>
      <c r="N44" s="81"/>
      <c r="O44" s="84">
        <f t="shared" ref="O44:O50" si="5">K44+M44</f>
        <v>0</v>
      </c>
      <c r="Q44" s="101"/>
    </row>
    <row r="45" spans="2:17" x14ac:dyDescent="0.3">
      <c r="B45" s="121"/>
      <c r="C45" s="99" t="s">
        <v>78</v>
      </c>
      <c r="D45" s="100"/>
      <c r="E45" s="68"/>
      <c r="F45" s="24"/>
      <c r="G45" s="69"/>
      <c r="H45" s="24"/>
      <c r="I45" s="84">
        <f t="shared" si="4"/>
        <v>0</v>
      </c>
      <c r="K45" s="68"/>
      <c r="L45" s="24"/>
      <c r="M45" s="69"/>
      <c r="N45" s="24"/>
      <c r="O45" s="84">
        <f t="shared" si="5"/>
        <v>0</v>
      </c>
      <c r="Q45" s="101"/>
    </row>
    <row r="46" spans="2:17" ht="17.25" customHeight="1" x14ac:dyDescent="0.3">
      <c r="B46" s="121"/>
      <c r="C46" s="99" t="s">
        <v>80</v>
      </c>
      <c r="D46" s="100"/>
      <c r="E46" s="68"/>
      <c r="F46" s="24"/>
      <c r="G46" s="69"/>
      <c r="H46" s="24"/>
      <c r="I46" s="84">
        <f t="shared" si="4"/>
        <v>0</v>
      </c>
      <c r="K46" s="68"/>
      <c r="L46" s="24"/>
      <c r="M46" s="69"/>
      <c r="N46" s="24"/>
      <c r="O46" s="84">
        <f t="shared" si="5"/>
        <v>0</v>
      </c>
      <c r="Q46" s="101"/>
    </row>
    <row r="47" spans="2:17" ht="16.5" customHeight="1" x14ac:dyDescent="0.3">
      <c r="B47" s="122"/>
      <c r="C47" s="99" t="s">
        <v>87</v>
      </c>
      <c r="D47" s="100"/>
      <c r="E47" s="68"/>
      <c r="F47" s="24"/>
      <c r="G47" s="69"/>
      <c r="H47" s="24"/>
      <c r="I47" s="84">
        <f t="shared" si="4"/>
        <v>0</v>
      </c>
      <c r="K47" s="68"/>
      <c r="L47" s="24"/>
      <c r="M47" s="69"/>
      <c r="N47" s="24"/>
      <c r="O47" s="84">
        <f t="shared" si="5"/>
        <v>0</v>
      </c>
      <c r="Q47" s="101"/>
    </row>
    <row r="48" spans="2:17" ht="16.5" customHeight="1" x14ac:dyDescent="0.3">
      <c r="B48" s="122"/>
      <c r="C48" s="99" t="s">
        <v>113</v>
      </c>
      <c r="D48" s="100"/>
      <c r="E48" s="68"/>
      <c r="F48" s="24"/>
      <c r="G48" s="69"/>
      <c r="H48" s="24"/>
      <c r="I48" s="84">
        <f t="shared" si="4"/>
        <v>0</v>
      </c>
      <c r="K48" s="68"/>
      <c r="L48" s="24"/>
      <c r="M48" s="69"/>
      <c r="N48" s="24"/>
      <c r="O48" s="84">
        <f t="shared" si="5"/>
        <v>0</v>
      </c>
      <c r="Q48" s="101"/>
    </row>
    <row r="49" spans="2:17" ht="16.5" customHeight="1" x14ac:dyDescent="0.3">
      <c r="B49" s="122"/>
      <c r="C49" s="99" t="s">
        <v>109</v>
      </c>
      <c r="D49" s="100"/>
      <c r="E49" s="68"/>
      <c r="F49" s="24"/>
      <c r="G49" s="69"/>
      <c r="H49" s="24"/>
      <c r="I49" s="84">
        <f t="shared" si="4"/>
        <v>0</v>
      </c>
      <c r="K49" s="68"/>
      <c r="L49" s="24"/>
      <c r="M49" s="69"/>
      <c r="N49" s="24"/>
      <c r="O49" s="84">
        <f t="shared" si="5"/>
        <v>0</v>
      </c>
      <c r="Q49" s="101"/>
    </row>
    <row r="50" spans="2:17" ht="15.75" customHeight="1" x14ac:dyDescent="0.3">
      <c r="B50" s="121"/>
      <c r="C50" s="99" t="s">
        <v>3</v>
      </c>
      <c r="D50" s="100"/>
      <c r="E50" s="69"/>
      <c r="F50" s="78"/>
      <c r="G50" s="70"/>
      <c r="H50" s="78"/>
      <c r="I50" s="82">
        <f t="shared" si="4"/>
        <v>0</v>
      </c>
      <c r="K50" s="69"/>
      <c r="L50" s="78"/>
      <c r="M50" s="70"/>
      <c r="N50" s="78"/>
      <c r="O50" s="82">
        <f t="shared" si="5"/>
        <v>0</v>
      </c>
      <c r="Q50" s="101"/>
    </row>
    <row r="51" spans="2:17" ht="8.6999999999999993" customHeight="1" x14ac:dyDescent="0.3">
      <c r="B51" s="100"/>
      <c r="C51" s="100"/>
      <c r="D51" s="100"/>
      <c r="E51" s="20"/>
      <c r="F51" s="21"/>
      <c r="G51" s="20"/>
      <c r="H51" s="21"/>
      <c r="I51" s="20"/>
      <c r="K51" s="20"/>
      <c r="L51" s="21"/>
      <c r="M51" s="20"/>
      <c r="N51" s="21"/>
      <c r="O51" s="20"/>
      <c r="Q51" s="100"/>
    </row>
    <row r="52" spans="2:17" ht="15" thickBot="1" x14ac:dyDescent="0.35">
      <c r="B52" s="197" t="s">
        <v>32</v>
      </c>
      <c r="C52" s="198"/>
      <c r="D52" s="2"/>
      <c r="E52" s="22">
        <f>(E40-SUM(E44:E50))</f>
        <v>0</v>
      </c>
      <c r="F52" s="25"/>
      <c r="G52" s="22">
        <f>(G40-SUM(G44:G50))</f>
        <v>0</v>
      </c>
      <c r="H52" s="25"/>
      <c r="I52" s="22">
        <f>E52+G52</f>
        <v>0</v>
      </c>
      <c r="K52" s="22">
        <f>(K40-SUM(K44:K50))</f>
        <v>0</v>
      </c>
      <c r="L52" s="25"/>
      <c r="M52" s="22">
        <f>(M40-SUM(M44:M50))</f>
        <v>0</v>
      </c>
      <c r="N52" s="25"/>
      <c r="O52" s="22">
        <f>K52+M52</f>
        <v>0</v>
      </c>
      <c r="Q52" s="101"/>
    </row>
    <row r="53" spans="2:17" s="109" customFormat="1" x14ac:dyDescent="0.3">
      <c r="B53" s="110"/>
      <c r="C53" s="110"/>
      <c r="D53" s="110"/>
      <c r="E53" s="25"/>
      <c r="F53" s="25"/>
      <c r="G53" s="25"/>
      <c r="H53" s="25"/>
      <c r="I53" s="25"/>
      <c r="K53" s="25"/>
      <c r="L53" s="26"/>
      <c r="M53" s="25"/>
      <c r="N53" s="26"/>
      <c r="O53" s="25"/>
      <c r="Q53" s="106"/>
    </row>
    <row r="54" spans="2:17" ht="15" thickBot="1" x14ac:dyDescent="0.35">
      <c r="C54" s="103" t="s">
        <v>139</v>
      </c>
      <c r="D54" s="2"/>
      <c r="E54" s="25"/>
      <c r="F54" s="21"/>
      <c r="G54" s="25"/>
      <c r="H54" s="21"/>
      <c r="I54" s="34">
        <f>ACCUEIL!D67</f>
        <v>0</v>
      </c>
      <c r="K54" s="25"/>
      <c r="L54" s="21"/>
      <c r="M54" s="25"/>
      <c r="N54" s="21"/>
      <c r="O54" s="35">
        <f>ACCUEIL!D69</f>
        <v>0</v>
      </c>
    </row>
    <row r="55" spans="2:17" x14ac:dyDescent="0.3">
      <c r="B55" s="100"/>
      <c r="C55" s="100"/>
      <c r="D55" s="2"/>
      <c r="E55" s="20"/>
      <c r="G55" s="20"/>
      <c r="H55" s="21"/>
      <c r="I55" s="20"/>
      <c r="K55" s="20"/>
      <c r="L55" s="21"/>
      <c r="M55" s="20"/>
      <c r="N55" s="21"/>
      <c r="O55" s="20"/>
      <c r="Q55" s="100"/>
    </row>
    <row r="56" spans="2:17" ht="15" hidden="1" thickBot="1" x14ac:dyDescent="0.35">
      <c r="B56" s="124"/>
      <c r="C56" s="103" t="s">
        <v>154</v>
      </c>
      <c r="D56" s="2"/>
      <c r="E56" s="23">
        <f>MIN(E52,I54)</f>
        <v>0</v>
      </c>
      <c r="F56" s="21"/>
      <c r="G56" s="42">
        <f>MIN(G52,E57)</f>
        <v>0</v>
      </c>
      <c r="H56" s="21"/>
      <c r="I56" s="25"/>
      <c r="K56" s="23">
        <f>MIN(K52,O54)</f>
        <v>0</v>
      </c>
      <c r="L56" s="21"/>
      <c r="M56" s="42">
        <f>MIN(M52,K57)</f>
        <v>0</v>
      </c>
      <c r="N56" s="21"/>
      <c r="O56" s="25"/>
      <c r="Q56" s="103"/>
    </row>
    <row r="57" spans="2:17" ht="15" thickBot="1" x14ac:dyDescent="0.35">
      <c r="B57" s="188" t="s">
        <v>156</v>
      </c>
      <c r="C57" s="188"/>
      <c r="D57" s="2"/>
      <c r="E57" s="23">
        <f>MAX((I54-E56),0)</f>
        <v>0</v>
      </c>
      <c r="F57" s="21"/>
      <c r="G57" s="42">
        <f>MAX((E57-G56),0)</f>
        <v>0</v>
      </c>
      <c r="H57" s="21"/>
      <c r="I57" s="25"/>
      <c r="K57" s="23">
        <f>MAX((O54-K56),0)</f>
        <v>0</v>
      </c>
      <c r="L57" s="21"/>
      <c r="M57" s="42">
        <f>MAX((K57-M56),0)</f>
        <v>0</v>
      </c>
      <c r="N57" s="21"/>
      <c r="O57" s="25"/>
      <c r="Q57" s="103"/>
    </row>
    <row r="58" spans="2:17" x14ac:dyDescent="0.3">
      <c r="B58" s="100"/>
      <c r="C58" s="100"/>
      <c r="D58" s="100"/>
      <c r="E58" s="24"/>
      <c r="F58" s="21"/>
      <c r="G58" s="24"/>
      <c r="H58" s="21"/>
      <c r="I58" s="20"/>
      <c r="K58" s="24"/>
      <c r="L58" s="21"/>
      <c r="M58" s="24"/>
      <c r="N58" s="21"/>
      <c r="O58" s="20"/>
      <c r="Q58" s="100"/>
    </row>
    <row r="59" spans="2:17" ht="15" thickBot="1" x14ac:dyDescent="0.35">
      <c r="B59" s="186" t="s">
        <v>30</v>
      </c>
      <c r="C59" s="187"/>
      <c r="D59" s="2"/>
      <c r="E59" s="43">
        <f>(E52-E56)</f>
        <v>0</v>
      </c>
      <c r="F59" s="21"/>
      <c r="G59" s="22">
        <f>(G52-G56)</f>
        <v>0</v>
      </c>
      <c r="H59" s="21"/>
      <c r="I59" s="22">
        <f>I52-I54</f>
        <v>0</v>
      </c>
      <c r="K59" s="22">
        <f>MAX((K52-K56),0)</f>
        <v>0</v>
      </c>
      <c r="L59" s="21"/>
      <c r="M59" s="22">
        <f>(M52-M56)</f>
        <v>0</v>
      </c>
      <c r="N59" s="21"/>
      <c r="O59" s="22">
        <f>O52-O54</f>
        <v>0</v>
      </c>
      <c r="Q59" s="101"/>
    </row>
    <row r="60" spans="2:17" x14ac:dyDescent="0.3">
      <c r="B60" s="100"/>
      <c r="C60" s="100"/>
      <c r="D60" s="100"/>
      <c r="E60" s="5"/>
      <c r="F60" s="3"/>
      <c r="G60" s="5"/>
      <c r="H60" s="3"/>
      <c r="I60" s="4"/>
      <c r="K60" s="5"/>
      <c r="L60" s="3"/>
      <c r="M60" s="5"/>
      <c r="N60" s="3"/>
      <c r="O60" s="4"/>
      <c r="Q60" s="100"/>
    </row>
    <row r="61" spans="2:17" ht="15" thickBot="1" x14ac:dyDescent="0.35">
      <c r="C61" s="107" t="s">
        <v>90</v>
      </c>
      <c r="D61" s="2"/>
      <c r="E61" s="5"/>
      <c r="G61" s="5"/>
      <c r="I61" s="29">
        <f>ACCUEIL!$E$63</f>
        <v>0</v>
      </c>
      <c r="K61" s="5"/>
      <c r="L61" s="3"/>
      <c r="M61" s="5"/>
      <c r="O61" s="30">
        <f>ACCUEIL!$E$65</f>
        <v>0</v>
      </c>
      <c r="Q61" s="107"/>
    </row>
    <row r="62" spans="2:17" ht="15" thickBot="1" x14ac:dyDescent="0.35">
      <c r="C62" s="107" t="s">
        <v>33</v>
      </c>
      <c r="D62" s="2"/>
      <c r="E62" s="40">
        <f>E59*I61</f>
        <v>0</v>
      </c>
      <c r="F62" s="21"/>
      <c r="G62" s="40">
        <f>G59*I61</f>
        <v>0</v>
      </c>
      <c r="I62" s="40">
        <f>E62+G62</f>
        <v>0</v>
      </c>
      <c r="K62" s="40">
        <f>K59*O61</f>
        <v>0</v>
      </c>
      <c r="L62" s="21"/>
      <c r="M62" s="40">
        <f>O61*M59</f>
        <v>0</v>
      </c>
      <c r="O62" s="40">
        <f>K62+M62</f>
        <v>0</v>
      </c>
      <c r="Q62" s="107"/>
    </row>
    <row r="63" spans="2:17" s="109" customFormat="1" x14ac:dyDescent="0.3">
      <c r="C63" s="108"/>
      <c r="D63" s="110"/>
      <c r="E63" s="10"/>
      <c r="F63" s="11"/>
      <c r="G63" s="10"/>
      <c r="I63" s="10"/>
      <c r="K63" s="10"/>
      <c r="L63" s="11"/>
      <c r="M63" s="10"/>
      <c r="O63" s="10"/>
      <c r="Q63" s="108"/>
    </row>
    <row r="64" spans="2:17" s="109" customFormat="1" ht="15" thickBot="1" x14ac:dyDescent="0.35">
      <c r="C64" s="107" t="s">
        <v>114</v>
      </c>
      <c r="D64" s="110"/>
      <c r="E64" s="25"/>
      <c r="F64" s="11"/>
      <c r="G64" s="125">
        <f>IF(G62&gt;$E$69,$E$69,G62)</f>
        <v>0</v>
      </c>
      <c r="I64" s="25"/>
      <c r="K64" s="25"/>
      <c r="L64" s="11"/>
      <c r="M64" s="126">
        <f>IF(M62&gt;$E$69,$E$69,M62)</f>
        <v>0</v>
      </c>
      <c r="O64" s="25"/>
      <c r="P64"/>
      <c r="Q64" s="108"/>
    </row>
    <row r="65" spans="2:17" x14ac:dyDescent="0.3">
      <c r="C65" s="111"/>
      <c r="D65" s="111"/>
      <c r="E65" s="111"/>
      <c r="K65" s="111"/>
    </row>
    <row r="66" spans="2:17" ht="15" thickBot="1" x14ac:dyDescent="0.35">
      <c r="C66" s="107" t="s">
        <v>143</v>
      </c>
      <c r="E66" s="111"/>
      <c r="G66" s="127">
        <f>MIN((G64+M64),E69)</f>
        <v>0</v>
      </c>
      <c r="I66" s="111"/>
    </row>
    <row r="67" spans="2:17" x14ac:dyDescent="0.3">
      <c r="B67" s="100"/>
      <c r="C67" s="100"/>
      <c r="D67" s="100"/>
      <c r="E67" s="10"/>
      <c r="F67" s="11"/>
      <c r="G67" s="10"/>
      <c r="H67" s="11"/>
      <c r="I67" s="10"/>
      <c r="K67" s="10"/>
      <c r="L67" s="11"/>
      <c r="M67" s="10"/>
      <c r="N67" s="11"/>
      <c r="O67" s="10"/>
      <c r="Q67" s="100"/>
    </row>
    <row r="69" spans="2:17" ht="15" thickBot="1" x14ac:dyDescent="0.35">
      <c r="B69" s="186" t="s">
        <v>91</v>
      </c>
      <c r="C69" s="187"/>
      <c r="D69" s="2"/>
      <c r="E69" s="39">
        <f>MAX((ACCUEIL!D31-(E62+K62)),0)</f>
        <v>0</v>
      </c>
      <c r="G69" s="39">
        <f>MAX((E69-(G62+M62)),0)</f>
        <v>0</v>
      </c>
      <c r="H69" s="1"/>
      <c r="I69" s="39">
        <f>IF((I62+O62)&lt;ACCUEIL!D31,ACCUEIL!D31-(I62+O62),0)</f>
        <v>0</v>
      </c>
      <c r="K69" s="10"/>
      <c r="L69" s="109"/>
      <c r="M69" s="25"/>
      <c r="N69" s="109"/>
      <c r="O69" s="128"/>
      <c r="Q69" s="129"/>
    </row>
  </sheetData>
  <sheetProtection algorithmName="SHA-512" hashValue="Ki1aaVHRdkbWfoBG1A6Z77aC/OVJRY6JX4jMl/8k5h7VSm96c28rUPLBhU10Yur8l1dARbsIZs0OKpA8tTACBw==" saltValue="txnQUKb0Xod5Mi6a8WpqSQ==" spinCount="100000" sheet="1" objects="1" scenarios="1"/>
  <mergeCells count="28">
    <mergeCell ref="B59:C59"/>
    <mergeCell ref="B69:C69"/>
    <mergeCell ref="K6:L6"/>
    <mergeCell ref="K8:O8"/>
    <mergeCell ref="K9:O9"/>
    <mergeCell ref="K29:O29"/>
    <mergeCell ref="K30:O30"/>
    <mergeCell ref="K42:O42"/>
    <mergeCell ref="B30:C31"/>
    <mergeCell ref="E30:I30"/>
    <mergeCell ref="B40:C40"/>
    <mergeCell ref="B42:C43"/>
    <mergeCell ref="E42:I42"/>
    <mergeCell ref="B52:C52"/>
    <mergeCell ref="B57:C57"/>
    <mergeCell ref="Q9:Q10"/>
    <mergeCell ref="B11:B20"/>
    <mergeCell ref="B21:B25"/>
    <mergeCell ref="B27:C27"/>
    <mergeCell ref="B29:C29"/>
    <mergeCell ref="E29:I29"/>
    <mergeCell ref="B9:C10"/>
    <mergeCell ref="E9:I9"/>
    <mergeCell ref="C2:E2"/>
    <mergeCell ref="C4:I4"/>
    <mergeCell ref="B8:C8"/>
    <mergeCell ref="E8:I8"/>
    <mergeCell ref="E6:H6"/>
  </mergeCells>
  <conditionalFormatting sqref="C4:I4">
    <cfRule type="notContainsBlanks" priority="3">
      <formula>LEN(TRIM(C4))&gt;0</formula>
    </cfRule>
  </conditionalFormatting>
  <conditionalFormatting sqref="Q4">
    <cfRule type="notContainsBlanks" priority="2">
      <formula>LEN(TRIM(Q4))&gt;0</formula>
    </cfRule>
  </conditionalFormatting>
  <conditionalFormatting sqref="K4:O4">
    <cfRule type="notContainsBlanks" priority="1">
      <formula>LEN(TRIM(K4))&gt;0</formula>
    </cfRule>
  </conditionalFormatting>
  <pageMargins left="0.47244094488188981" right="0.51181102362204722" top="0.55118110236220474" bottom="0.51181102362204722" header="0.31496062992125984" footer="0.23622047244094491"/>
  <pageSetup scale="92" orientation="portrait" horizontalDpi="1200" verticalDpi="1200" r:id="rId1"/>
  <headerFooter>
    <oddHeader>&amp;CRAPPORT D'EXPLOITATION - CANADA</oddHeader>
    <oddFooter>&amp;L&amp;D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C12CF-7E78-472D-A8E6-A98034D4B90A}">
  <dimension ref="A1:F50"/>
  <sheetViews>
    <sheetView topLeftCell="A5" zoomScale="130" zoomScaleNormal="130" workbookViewId="0">
      <selection activeCell="B23" sqref="B23"/>
    </sheetView>
  </sheetViews>
  <sheetFormatPr baseColWidth="10" defaultRowHeight="14.4" x14ac:dyDescent="0.3"/>
  <cols>
    <col min="1" max="1" width="14.6640625" customWidth="1"/>
    <col min="2" max="2" width="61.6640625" customWidth="1"/>
  </cols>
  <sheetData>
    <row r="1" spans="1:6" x14ac:dyDescent="0.3">
      <c r="A1" s="2" t="s">
        <v>75</v>
      </c>
      <c r="B1" s="1" t="s">
        <v>74</v>
      </c>
    </row>
    <row r="2" spans="1:6" x14ac:dyDescent="0.3">
      <c r="A2" s="17" t="s">
        <v>43</v>
      </c>
      <c r="B2" s="14" t="s">
        <v>53</v>
      </c>
    </row>
    <row r="3" spans="1:6" x14ac:dyDescent="0.3">
      <c r="B3" s="14" t="s">
        <v>54</v>
      </c>
      <c r="C3" t="s">
        <v>64</v>
      </c>
    </row>
    <row r="4" spans="1:6" x14ac:dyDescent="0.3">
      <c r="A4" s="8"/>
      <c r="B4" s="14" t="s">
        <v>61</v>
      </c>
      <c r="C4" t="s">
        <v>40</v>
      </c>
    </row>
    <row r="5" spans="1:6" x14ac:dyDescent="0.3">
      <c r="A5" s="8"/>
      <c r="B5" s="14" t="s">
        <v>62</v>
      </c>
      <c r="C5" t="s">
        <v>41</v>
      </c>
    </row>
    <row r="6" spans="1:6" x14ac:dyDescent="0.3">
      <c r="A6" s="8"/>
      <c r="B6" s="14" t="s">
        <v>63</v>
      </c>
      <c r="C6" t="s">
        <v>65</v>
      </c>
    </row>
    <row r="7" spans="1:6" x14ac:dyDescent="0.3">
      <c r="A7" s="8"/>
      <c r="B7" s="14" t="s">
        <v>55</v>
      </c>
    </row>
    <row r="8" spans="1:6" x14ac:dyDescent="0.3">
      <c r="A8" s="8"/>
      <c r="B8" s="14" t="s">
        <v>56</v>
      </c>
      <c r="C8" t="s">
        <v>45</v>
      </c>
    </row>
    <row r="9" spans="1:6" x14ac:dyDescent="0.3">
      <c r="A9" s="8"/>
      <c r="B9" s="14" t="s">
        <v>57</v>
      </c>
      <c r="C9" s="13" t="s">
        <v>66</v>
      </c>
    </row>
    <row r="10" spans="1:6" x14ac:dyDescent="0.3">
      <c r="A10" s="8"/>
      <c r="B10" s="14" t="s">
        <v>58</v>
      </c>
    </row>
    <row r="11" spans="1:6" x14ac:dyDescent="0.3">
      <c r="A11" s="18" t="s">
        <v>68</v>
      </c>
      <c r="B11" s="14" t="s">
        <v>59</v>
      </c>
      <c r="C11" t="s">
        <v>42</v>
      </c>
    </row>
    <row r="12" spans="1:6" x14ac:dyDescent="0.3">
      <c r="A12" s="8"/>
      <c r="B12" s="14" t="s">
        <v>67</v>
      </c>
      <c r="C12" t="s">
        <v>44</v>
      </c>
    </row>
    <row r="13" spans="1:6" x14ac:dyDescent="0.3">
      <c r="B13" s="14" t="s">
        <v>60</v>
      </c>
    </row>
    <row r="14" spans="1:6" x14ac:dyDescent="0.3">
      <c r="B14" s="12"/>
    </row>
    <row r="15" spans="1:6" x14ac:dyDescent="0.3">
      <c r="B15" s="16" t="s">
        <v>73</v>
      </c>
    </row>
    <row r="16" spans="1:6" x14ac:dyDescent="0.3">
      <c r="A16" s="2" t="s">
        <v>76</v>
      </c>
      <c r="B16" s="1" t="s">
        <v>52</v>
      </c>
      <c r="F16" s="12"/>
    </row>
    <row r="17" spans="1:3" x14ac:dyDescent="0.3">
      <c r="B17" s="19" t="s">
        <v>46</v>
      </c>
    </row>
    <row r="18" spans="1:3" x14ac:dyDescent="0.3">
      <c r="A18" s="8"/>
      <c r="B18" s="19" t="s">
        <v>47</v>
      </c>
    </row>
    <row r="19" spans="1:3" x14ac:dyDescent="0.3">
      <c r="B19" s="19" t="s">
        <v>48</v>
      </c>
    </row>
    <row r="20" spans="1:3" x14ac:dyDescent="0.3">
      <c r="B20" s="19" t="s">
        <v>69</v>
      </c>
      <c r="C20" t="s">
        <v>70</v>
      </c>
    </row>
    <row r="21" spans="1:3" x14ac:dyDescent="0.3">
      <c r="B21" s="19" t="s">
        <v>71</v>
      </c>
      <c r="C21" t="s">
        <v>85</v>
      </c>
    </row>
    <row r="22" spans="1:3" x14ac:dyDescent="0.3">
      <c r="B22" s="19" t="s">
        <v>72</v>
      </c>
    </row>
    <row r="24" spans="1:3" x14ac:dyDescent="0.3">
      <c r="A24" s="2" t="s">
        <v>77</v>
      </c>
      <c r="B24" s="1" t="s">
        <v>49</v>
      </c>
    </row>
    <row r="25" spans="1:3" x14ac:dyDescent="0.3">
      <c r="A25" s="17" t="s">
        <v>43</v>
      </c>
      <c r="B25" s="19" t="s">
        <v>78</v>
      </c>
      <c r="C25" t="s">
        <v>50</v>
      </c>
    </row>
    <row r="26" spans="1:3" x14ac:dyDescent="0.3">
      <c r="B26" s="19" t="s">
        <v>80</v>
      </c>
      <c r="C26" t="s">
        <v>51</v>
      </c>
    </row>
    <row r="27" spans="1:3" x14ac:dyDescent="0.3">
      <c r="A27" s="18" t="s">
        <v>68</v>
      </c>
      <c r="B27" s="19" t="s">
        <v>81</v>
      </c>
      <c r="C27" t="s">
        <v>88</v>
      </c>
    </row>
    <row r="28" spans="1:3" x14ac:dyDescent="0.3">
      <c r="B28" s="19" t="s">
        <v>83</v>
      </c>
      <c r="C28" t="s">
        <v>82</v>
      </c>
    </row>
    <row r="29" spans="1:3" x14ac:dyDescent="0.3">
      <c r="B29" s="6" t="s">
        <v>84</v>
      </c>
    </row>
    <row r="31" spans="1:3" x14ac:dyDescent="0.3">
      <c r="B31" s="15"/>
    </row>
    <row r="35" spans="2:2" x14ac:dyDescent="0.3">
      <c r="B35" s="1" t="s">
        <v>79</v>
      </c>
    </row>
    <row r="36" spans="2:2" x14ac:dyDescent="0.3">
      <c r="B36" s="13" t="s">
        <v>36</v>
      </c>
    </row>
    <row r="37" spans="2:2" x14ac:dyDescent="0.3">
      <c r="B37" s="13" t="s">
        <v>37</v>
      </c>
    </row>
    <row r="38" spans="2:2" x14ac:dyDescent="0.3">
      <c r="B38" s="13" t="s">
        <v>38</v>
      </c>
    </row>
    <row r="41" spans="2:2" x14ac:dyDescent="0.3">
      <c r="B41" s="9" t="s">
        <v>118</v>
      </c>
    </row>
    <row r="42" spans="2:2" x14ac:dyDescent="0.3">
      <c r="B42" s="13" t="s">
        <v>131</v>
      </c>
    </row>
    <row r="43" spans="2:2" x14ac:dyDescent="0.3">
      <c r="B43" s="13" t="s">
        <v>117</v>
      </c>
    </row>
    <row r="44" spans="2:2" x14ac:dyDescent="0.3">
      <c r="B44" s="13" t="s">
        <v>115</v>
      </c>
    </row>
    <row r="45" spans="2:2" x14ac:dyDescent="0.3">
      <c r="B45" s="13" t="s">
        <v>116</v>
      </c>
    </row>
    <row r="47" spans="2:2" x14ac:dyDescent="0.3">
      <c r="B47" s="9" t="s">
        <v>120</v>
      </c>
    </row>
    <row r="48" spans="2:2" x14ac:dyDescent="0.3">
      <c r="B48" s="28" t="s">
        <v>123</v>
      </c>
    </row>
    <row r="49" spans="2:2" x14ac:dyDescent="0.3">
      <c r="B49" s="13" t="s">
        <v>121</v>
      </c>
    </row>
    <row r="50" spans="2:2" x14ac:dyDescent="0.3">
      <c r="B50" s="13" t="s">
        <v>122</v>
      </c>
    </row>
  </sheetData>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D15D937B88A4B43BE962E32D605B52D" ma:contentTypeVersion="7" ma:contentTypeDescription="Crée un document." ma:contentTypeScope="" ma:versionID="f19e3374c2d51a9704ebccf78b629223">
  <xsd:schema xmlns:xsd="http://www.w3.org/2001/XMLSchema" xmlns:xs="http://www.w3.org/2001/XMLSchema" xmlns:p="http://schemas.microsoft.com/office/2006/metadata/properties" xmlns:ns2="4b3e1936-66a1-44d4-8002-38f62c6eb54f" xmlns:ns3="c09c199b-e34c-4a76-823e-d6d309aabd72" targetNamespace="http://schemas.microsoft.com/office/2006/metadata/properties" ma:root="true" ma:fieldsID="e6515a03c735db16dc8f28f3f36ee242" ns2:_="" ns3:_="">
    <xsd:import namespace="4b3e1936-66a1-44d4-8002-38f62c6eb54f"/>
    <xsd:import namespace="c09c199b-e34c-4a76-823e-d6d309aabd7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3e1936-66a1-44d4-8002-38f62c6eb5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9c199b-e34c-4a76-823e-d6d309aabd72" elementFormDefault="qualified">
    <xsd:import namespace="http://schemas.microsoft.com/office/2006/documentManagement/types"/>
    <xsd:import namespace="http://schemas.microsoft.com/office/infopath/2007/PartnerControls"/>
    <xsd:element name="SharedWithUsers" ma:index="12"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B Q D A A B Q S w M E F A A C A A g A G 1 0 1 V N F j x 1 W k A A A A 9 g A A A B I A H A B D b 2 5 m a W c v U G F j a 2 F n Z S 5 4 b W w g o h g A K K A U A A A A A A A A A A A A A A A A A A A A A A A A A A A A h Y / R C o I w G I V f R X b v N i 0 i 5 H c S 3 i Y E Q X Q 7 5 t S R z t h m 8 9 2 6 6 J F 6 h Y y y u u v y n P M d O O d + v U E 2 d m 1 w k c a q X q c o w h Q F U o u + V L p O 0 e C q c I 0 y B j s u T r y W w Q R r m 4 x W p a h x 7 p w Q 4 r 3 H f o F 7 U 5 O Y 0 o g c i + 1 e N L L j o d L W c S 0 k + r T K / y 3 E 4 P A a w 2 I c U Y p X y 2 k T k N m E Q u k v E E / Z M / 0 x I R 9 a N x j J K h P m G y C z B P L + w B 5 Q S w M E F A A C A A g A G 1 0 1 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t d N V Q o i k e 4 D g A A A B E A A A A T A B w A R m 9 y b X V s Y X M v U 2 V j d G l v b j E u b S C i G A A o o B Q A A A A A A A A A A A A A A A A A A A A A A A A A A A A r T k 0 u y c z P U w i G 0 I b W A F B L A Q I t A B Q A A g A I A B t d N V T R Y 8 d V p A A A A P Y A A A A S A A A A A A A A A A A A A A A A A A A A A A B D b 2 5 m a W c v U G F j a 2 F n Z S 5 4 b W x Q S w E C L Q A U A A I A C A A b X T V U D 8 r p q 6 Q A A A D p A A A A E w A A A A A A A A A A A A A A A A D w A A A A W 0 N v b n R l b n R f V H l w Z X N d L n h t b F B L A Q I t A B Q A A g A I A B t d N V Q 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L J V p 9 N c h k S 7 a g X b 5 G D L y j A A A A A A I A A A A A A A N m A A D A A A A A E A A A A C v B R l N y D U r u m j K x 7 Z v a u C o A A A A A B I A A A K A A A A A Q A A A A + F H v / H U Y 3 r R c U T X d 6 V P b j V A A A A B F C Q u e o 2 A P + X 5 7 A 5 Q T W s 0 X T E i K Z m n k q X H w c 1 E E A l l k L l B / 8 S A t / Z g b s l X / A b L J w 0 k Q d X v 1 s I 7 / 0 6 h C F c t P H S A E 6 F 6 J 8 M x + X j 7 k 4 M A B V q a + P x Q A A A C H D / Y n I B A I Z Q v U 2 k / P 4 R 0 q 5 V 6 g l g = = < / D a t a M a s h u p > 
</file>

<file path=customXml/itemProps1.xml><?xml version="1.0" encoding="utf-8"?>
<ds:datastoreItem xmlns:ds="http://schemas.openxmlformats.org/officeDocument/2006/customXml" ds:itemID="{B1C9BBE2-BD71-4093-9B1B-1BBFB389FF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3e1936-66a1-44d4-8002-38f62c6eb54f"/>
    <ds:schemaRef ds:uri="c09c199b-e34c-4a76-823e-d6d309aabd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6719BA-8A46-45BA-A452-A41FEAE11BD8}">
  <ds:schemaRefs>
    <ds:schemaRef ds:uri="http://schemas.microsoft.com/sharepoint/v3/contenttype/forms"/>
  </ds:schemaRefs>
</ds:datastoreItem>
</file>

<file path=customXml/itemProps3.xml><?xml version="1.0" encoding="utf-8"?>
<ds:datastoreItem xmlns:ds="http://schemas.openxmlformats.org/officeDocument/2006/customXml" ds:itemID="{BDB487F7-2851-4C11-8129-D66749D2EDD3}">
  <ds:schemaRefs>
    <ds:schemaRef ds:uri="http://purl.org/dc/dcmitype/"/>
    <ds:schemaRef ds:uri="http://purl.org/dc/elements/1.1/"/>
    <ds:schemaRef ds:uri="http://schemas.microsoft.com/office/2006/documentManagement/types"/>
    <ds:schemaRef ds:uri="http://www.w3.org/XML/1998/namespace"/>
    <ds:schemaRef ds:uri="c09c199b-e34c-4a76-823e-d6d309aabd72"/>
    <ds:schemaRef ds:uri="http://purl.org/dc/terms/"/>
    <ds:schemaRef ds:uri="http://schemas.microsoft.com/office/infopath/2007/PartnerControls"/>
    <ds:schemaRef ds:uri="http://schemas.openxmlformats.org/package/2006/metadata/core-properties"/>
    <ds:schemaRef ds:uri="4b3e1936-66a1-44d4-8002-38f62c6eb54f"/>
    <ds:schemaRef ds:uri="http://schemas.microsoft.com/office/2006/metadata/properties"/>
  </ds:schemaRefs>
</ds:datastoreItem>
</file>

<file path=customXml/itemProps4.xml><?xml version="1.0" encoding="utf-8"?>
<ds:datastoreItem xmlns:ds="http://schemas.openxmlformats.org/officeDocument/2006/customXml" ds:itemID="{C5B09889-F750-482F-A480-90A91D99EAB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5</vt:i4>
      </vt:variant>
    </vt:vector>
  </HeadingPairs>
  <TitlesOfParts>
    <vt:vector size="9" baseType="lpstr">
      <vt:lpstr>ACCUEIL</vt:lpstr>
      <vt:lpstr>MONDE HORS QUÉBEC</vt:lpstr>
      <vt:lpstr> CANADA &amp; MONDE hors QC</vt:lpstr>
      <vt:lpstr>CODE</vt:lpstr>
      <vt:lpstr>Convention</vt:lpstr>
      <vt:lpstr>Structure</vt:lpstr>
      <vt:lpstr>' CANADA &amp; MONDE hors QC'!Zone_d_impression</vt:lpstr>
      <vt:lpstr>ACCUEIL!Zone_d_impression</vt:lpstr>
      <vt:lpstr>'MONDE HORS QUÉBEC'!Zone_d_impression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dc:creator>
  <cp:lastModifiedBy>Lauverjat, Magali</cp:lastModifiedBy>
  <cp:lastPrinted>2022-04-01T12:19:49Z</cp:lastPrinted>
  <dcterms:created xsi:type="dcterms:W3CDTF">2018-04-03T19:24:50Z</dcterms:created>
  <dcterms:modified xsi:type="dcterms:W3CDTF">2023-07-14T14:34:47Z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0x0101005D15D937B88A4B43BE962E32D605B52D</vt:lpwstr>
  </property>
</Properties>
</file>