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COM\Communication\Programmes\PROGRAMMES ACTUELS\Multidomaines\Programme d’aide aux associations et aux organismes à mandat collectif\"/>
    </mc:Choice>
  </mc:AlternateContent>
  <xr:revisionPtr revIDLastSave="0" documentId="13_ncr:1_{DFF50C91-6CB9-42DB-8FD1-FEDB23B05765}" xr6:coauthVersionLast="47" xr6:coauthVersionMax="47" xr10:uidLastSave="{00000000-0000-0000-0000-000000000000}"/>
  <bookViews>
    <workbookView xWindow="-108" yWindow="-108" windowWidth="23256" windowHeight="12576" xr2:uid="{0166D740-471F-495A-A0A5-848643F82BCB}"/>
  </bookViews>
  <sheets>
    <sheet name="Revenus" sheetId="11" r:id="rId1"/>
    <sheet name="Dépenses" sheetId="12" r:id="rId2"/>
    <sheet name="Dépenses-Gala_Prix" sheetId="17" r:id="rId3"/>
    <sheet name="Dépenses-Revenus Consolidé" sheetId="19" state="hidden" r:id="rId4"/>
  </sheets>
  <definedNames>
    <definedName name="_xlnm.Print_Area" localSheetId="1">Dépenses!$A$1:$J$131</definedName>
    <definedName name="_xlnm.Print_Area" localSheetId="0">Revenus!$A$1:$K$116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2" i="19" l="1"/>
  <c r="F9" i="12"/>
  <c r="F7" i="12"/>
  <c r="G16" i="12"/>
  <c r="G16" i="11"/>
  <c r="H25" i="19"/>
  <c r="H24" i="19"/>
  <c r="H23" i="19"/>
  <c r="H22" i="19"/>
  <c r="H21" i="19"/>
  <c r="G25" i="19"/>
  <c r="G24" i="19"/>
  <c r="G23" i="19"/>
  <c r="G22" i="19"/>
  <c r="G21" i="19"/>
  <c r="F25" i="19"/>
  <c r="F24" i="19"/>
  <c r="F23" i="19"/>
  <c r="F22" i="19"/>
  <c r="E25" i="19"/>
  <c r="E24" i="19"/>
  <c r="E23" i="19"/>
  <c r="E22" i="19"/>
  <c r="F21" i="19"/>
  <c r="E21" i="19"/>
  <c r="L12" i="19"/>
  <c r="K12" i="19"/>
  <c r="J12" i="19"/>
  <c r="I12" i="19"/>
  <c r="H12" i="19"/>
  <c r="G12" i="19"/>
  <c r="U128" i="12"/>
  <c r="T128" i="12"/>
  <c r="S128" i="12"/>
  <c r="Q128" i="12"/>
  <c r="P128" i="12"/>
  <c r="O128" i="12"/>
  <c r="U125" i="12"/>
  <c r="T125" i="12"/>
  <c r="S125" i="12"/>
  <c r="Q125" i="12"/>
  <c r="P125" i="12"/>
  <c r="O125" i="12"/>
  <c r="K123" i="12"/>
  <c r="U123" i="12"/>
  <c r="T123" i="12"/>
  <c r="S123" i="12"/>
  <c r="Q123" i="12"/>
  <c r="P123" i="12"/>
  <c r="O123" i="12"/>
  <c r="M123" i="12"/>
  <c r="L123" i="12"/>
  <c r="G123" i="12"/>
  <c r="H123" i="12"/>
  <c r="T27" i="12"/>
  <c r="S27" i="12"/>
  <c r="T63" i="12"/>
  <c r="X4" i="19"/>
  <c r="X5" i="19"/>
  <c r="Y5" i="19" l="1"/>
  <c r="D5" i="19"/>
  <c r="H122" i="12"/>
  <c r="H120" i="12"/>
  <c r="H121" i="12"/>
  <c r="H119" i="12"/>
  <c r="Q116" i="11"/>
  <c r="N116" i="11"/>
  <c r="P116" i="11"/>
  <c r="M116" i="11"/>
  <c r="U105" i="12"/>
  <c r="Q105" i="12"/>
  <c r="M105" i="12"/>
  <c r="H105" i="12"/>
  <c r="G105" i="12"/>
  <c r="H115" i="12"/>
  <c r="U104" i="12" l="1"/>
  <c r="U103" i="12"/>
  <c r="U102" i="12"/>
  <c r="U101" i="12"/>
  <c r="U100" i="12"/>
  <c r="U99" i="12"/>
  <c r="U98" i="12"/>
  <c r="U97" i="12"/>
  <c r="U96" i="12"/>
  <c r="U92" i="12"/>
  <c r="U91" i="12"/>
  <c r="U90" i="12"/>
  <c r="U88" i="12"/>
  <c r="U87" i="12"/>
  <c r="U86" i="12"/>
  <c r="U85" i="12"/>
  <c r="U84" i="12"/>
  <c r="U83" i="12"/>
  <c r="U82" i="12"/>
  <c r="U81" i="12"/>
  <c r="U80" i="12"/>
  <c r="U79" i="12"/>
  <c r="U78" i="12"/>
  <c r="U77" i="12"/>
  <c r="U75" i="12"/>
  <c r="U74" i="12"/>
  <c r="U73" i="12"/>
  <c r="U72" i="12"/>
  <c r="U71" i="12"/>
  <c r="U70" i="12"/>
  <c r="U69" i="12"/>
  <c r="U68" i="12"/>
  <c r="U67" i="12"/>
  <c r="U66" i="12"/>
  <c r="U65" i="12"/>
  <c r="U64" i="12"/>
  <c r="U62" i="12"/>
  <c r="U61" i="12"/>
  <c r="U60" i="12"/>
  <c r="U59" i="12"/>
  <c r="U58" i="12"/>
  <c r="U57" i="12"/>
  <c r="U56" i="12"/>
  <c r="U55" i="12"/>
  <c r="U54" i="12"/>
  <c r="U53" i="12"/>
  <c r="U52" i="12"/>
  <c r="U41" i="12"/>
  <c r="U42" i="12"/>
  <c r="U43" i="12"/>
  <c r="U44" i="12"/>
  <c r="U45" i="12"/>
  <c r="U46" i="12"/>
  <c r="U47" i="12"/>
  <c r="U48" i="12"/>
  <c r="U40" i="12"/>
  <c r="U38" i="12"/>
  <c r="U37" i="12"/>
  <c r="U36" i="12"/>
  <c r="U35" i="12"/>
  <c r="U34" i="12"/>
  <c r="U33" i="12"/>
  <c r="U32" i="12"/>
  <c r="U31" i="12"/>
  <c r="U30" i="12"/>
  <c r="U29" i="12"/>
  <c r="U28" i="12"/>
  <c r="U26" i="12"/>
  <c r="U25" i="12"/>
  <c r="U24" i="12"/>
  <c r="U23" i="12"/>
  <c r="U22" i="12"/>
  <c r="U21" i="12"/>
  <c r="U20" i="12"/>
  <c r="U19" i="12"/>
  <c r="U18" i="12"/>
  <c r="U17" i="12"/>
  <c r="Q97" i="12"/>
  <c r="Q98" i="12"/>
  <c r="Q99" i="12"/>
  <c r="Q100" i="12"/>
  <c r="Q101" i="12"/>
  <c r="Q102" i="12"/>
  <c r="Q103" i="12"/>
  <c r="Q104" i="12"/>
  <c r="Q96" i="12"/>
  <c r="Q92" i="12"/>
  <c r="Q91" i="12"/>
  <c r="Q90" i="12"/>
  <c r="Q78" i="12"/>
  <c r="Q79" i="12"/>
  <c r="Q80" i="12"/>
  <c r="Q81" i="12"/>
  <c r="Q82" i="12"/>
  <c r="Q83" i="12"/>
  <c r="Q84" i="12"/>
  <c r="Q85" i="12"/>
  <c r="Q86" i="12"/>
  <c r="Q87" i="12"/>
  <c r="Q88" i="12"/>
  <c r="Q77" i="12"/>
  <c r="Q65" i="12"/>
  <c r="Q66" i="12"/>
  <c r="Q67" i="12"/>
  <c r="Q68" i="12"/>
  <c r="Q69" i="12"/>
  <c r="Q70" i="12"/>
  <c r="Q71" i="12"/>
  <c r="Q72" i="12"/>
  <c r="Q73" i="12"/>
  <c r="Q74" i="12"/>
  <c r="Q75" i="12"/>
  <c r="Q64" i="12"/>
  <c r="Q53" i="12"/>
  <c r="Q54" i="12"/>
  <c r="Q55" i="12"/>
  <c r="Q56" i="12"/>
  <c r="Q57" i="12"/>
  <c r="Q58" i="12"/>
  <c r="Q59" i="12"/>
  <c r="Q60" i="12"/>
  <c r="Q61" i="12"/>
  <c r="Q62" i="12"/>
  <c r="Q52" i="12"/>
  <c r="Q41" i="12"/>
  <c r="Q42" i="12"/>
  <c r="Q43" i="12"/>
  <c r="Q44" i="12"/>
  <c r="Q45" i="12"/>
  <c r="Q46" i="12"/>
  <c r="Q47" i="12"/>
  <c r="Q48" i="12"/>
  <c r="Q40" i="12"/>
  <c r="Q29" i="12"/>
  <c r="Q30" i="12"/>
  <c r="Q31" i="12"/>
  <c r="Q32" i="12"/>
  <c r="Q33" i="12"/>
  <c r="Q34" i="12"/>
  <c r="Q35" i="12"/>
  <c r="Q36" i="12"/>
  <c r="Q37" i="12"/>
  <c r="Q38" i="12"/>
  <c r="Q28" i="12"/>
  <c r="Q18" i="12"/>
  <c r="Q19" i="12"/>
  <c r="Q20" i="12"/>
  <c r="Q21" i="12"/>
  <c r="Q22" i="12"/>
  <c r="Q23" i="12"/>
  <c r="Q24" i="12"/>
  <c r="Q25" i="12"/>
  <c r="Q26" i="12"/>
  <c r="Q17" i="12"/>
  <c r="M17" i="12"/>
  <c r="T105" i="12"/>
  <c r="T95" i="12"/>
  <c r="T89" i="12"/>
  <c r="T76" i="12"/>
  <c r="T51" i="12"/>
  <c r="T39" i="12"/>
  <c r="T16" i="12"/>
  <c r="P105" i="12"/>
  <c r="P95" i="12"/>
  <c r="P89" i="12"/>
  <c r="P76" i="12"/>
  <c r="P63" i="12"/>
  <c r="P51" i="12"/>
  <c r="P39" i="12"/>
  <c r="P27" i="12"/>
  <c r="P16" i="12"/>
  <c r="M19" i="12"/>
  <c r="M20" i="12"/>
  <c r="H19" i="12"/>
  <c r="H20" i="12"/>
  <c r="M100" i="12"/>
  <c r="M101" i="12"/>
  <c r="M85" i="12"/>
  <c r="M92" i="12"/>
  <c r="M91" i="12"/>
  <c r="M90" i="12"/>
  <c r="M81" i="12"/>
  <c r="M82" i="12"/>
  <c r="M68" i="12"/>
  <c r="M69" i="12"/>
  <c r="M70" i="12"/>
  <c r="M57" i="12"/>
  <c r="M58" i="12"/>
  <c r="H62" i="12"/>
  <c r="H61" i="12"/>
  <c r="H60" i="12"/>
  <c r="H59" i="12"/>
  <c r="H58" i="12"/>
  <c r="H57" i="12"/>
  <c r="H56" i="12"/>
  <c r="H55" i="12"/>
  <c r="H54" i="12"/>
  <c r="H53" i="12"/>
  <c r="H52" i="12"/>
  <c r="H75" i="12"/>
  <c r="H74" i="12"/>
  <c r="H73" i="12"/>
  <c r="H72" i="12"/>
  <c r="H71" i="12"/>
  <c r="H70" i="12"/>
  <c r="H69" i="12"/>
  <c r="H68" i="12"/>
  <c r="H67" i="12"/>
  <c r="H66" i="12"/>
  <c r="H65" i="12"/>
  <c r="H64" i="12"/>
  <c r="H88" i="12"/>
  <c r="H87" i="12"/>
  <c r="H86" i="12"/>
  <c r="H85" i="12"/>
  <c r="H84" i="12"/>
  <c r="H83" i="12"/>
  <c r="H82" i="12"/>
  <c r="H81" i="12"/>
  <c r="H80" i="12"/>
  <c r="H79" i="12"/>
  <c r="H78" i="12"/>
  <c r="H77" i="12"/>
  <c r="H92" i="12"/>
  <c r="H91" i="12"/>
  <c r="H90" i="12"/>
  <c r="H99" i="12"/>
  <c r="H100" i="12"/>
  <c r="H101" i="12"/>
  <c r="H102" i="12"/>
  <c r="H103" i="12"/>
  <c r="H104" i="12"/>
  <c r="S105" i="12"/>
  <c r="O105" i="12"/>
  <c r="L105" i="12"/>
  <c r="K105" i="12"/>
  <c r="S89" i="12"/>
  <c r="Q89" i="12"/>
  <c r="O89" i="12"/>
  <c r="L89" i="12"/>
  <c r="K89" i="12"/>
  <c r="G89" i="12"/>
  <c r="Q105" i="11"/>
  <c r="P105" i="11"/>
  <c r="N105" i="11"/>
  <c r="M105" i="11"/>
  <c r="K105" i="11"/>
  <c r="J105" i="11"/>
  <c r="K125" i="12" s="1"/>
  <c r="G105" i="11"/>
  <c r="G125" i="12" s="1"/>
  <c r="Q98" i="11"/>
  <c r="P98" i="11"/>
  <c r="N98" i="11"/>
  <c r="M98" i="11"/>
  <c r="K98" i="11"/>
  <c r="J98" i="11"/>
  <c r="G98" i="11"/>
  <c r="Q73" i="11"/>
  <c r="Q114" i="11" s="1"/>
  <c r="P73" i="11"/>
  <c r="P114" i="11" s="1"/>
  <c r="N73" i="11"/>
  <c r="N114" i="11" s="1"/>
  <c r="M73" i="11"/>
  <c r="M114" i="11" s="1"/>
  <c r="K73" i="11"/>
  <c r="K114" i="11" s="1"/>
  <c r="J73" i="11"/>
  <c r="J114" i="11" s="1"/>
  <c r="G73" i="11"/>
  <c r="Q52" i="11"/>
  <c r="P52" i="11"/>
  <c r="N52" i="11"/>
  <c r="M52" i="11"/>
  <c r="K52" i="11"/>
  <c r="J52" i="11"/>
  <c r="H5" i="19" s="1"/>
  <c r="G52" i="11"/>
  <c r="Q43" i="11"/>
  <c r="P43" i="11"/>
  <c r="N43" i="11"/>
  <c r="M43" i="11"/>
  <c r="K43" i="11"/>
  <c r="J43" i="11"/>
  <c r="G43" i="11"/>
  <c r="Q16" i="11"/>
  <c r="N16" i="11"/>
  <c r="K16" i="11"/>
  <c r="P16" i="11"/>
  <c r="M16" i="11"/>
  <c r="J16" i="11"/>
  <c r="M125" i="12" l="1"/>
  <c r="L125" i="12"/>
  <c r="U63" i="12"/>
  <c r="U27" i="12"/>
  <c r="T94" i="12"/>
  <c r="U89" i="12"/>
  <c r="T50" i="12"/>
  <c r="K11" i="19" s="1"/>
  <c r="P94" i="12"/>
  <c r="P15" i="12"/>
  <c r="H10" i="19" s="1"/>
  <c r="T15" i="12"/>
  <c r="K10" i="19" s="1"/>
  <c r="P50" i="12"/>
  <c r="H11" i="19" s="1"/>
  <c r="A25" i="19"/>
  <c r="A24" i="19"/>
  <c r="A23" i="19"/>
  <c r="A22" i="19"/>
  <c r="A21" i="19"/>
  <c r="A17" i="19"/>
  <c r="A16" i="19"/>
  <c r="A13" i="19"/>
  <c r="A12" i="19"/>
  <c r="A11" i="19"/>
  <c r="A10" i="19"/>
  <c r="M97" i="12"/>
  <c r="M98" i="12"/>
  <c r="M99" i="12"/>
  <c r="M102" i="12"/>
  <c r="M103" i="12"/>
  <c r="M104" i="12"/>
  <c r="M96" i="12"/>
  <c r="M89" i="12"/>
  <c r="T5" i="19" s="1"/>
  <c r="M78" i="12"/>
  <c r="M79" i="12"/>
  <c r="M80" i="12"/>
  <c r="M83" i="12"/>
  <c r="M84" i="12"/>
  <c r="M86" i="12"/>
  <c r="M87" i="12"/>
  <c r="M88" i="12"/>
  <c r="M77" i="12"/>
  <c r="M65" i="12"/>
  <c r="M66" i="12"/>
  <c r="M67" i="12"/>
  <c r="M71" i="12"/>
  <c r="M72" i="12"/>
  <c r="M73" i="12"/>
  <c r="M74" i="12"/>
  <c r="M75" i="12"/>
  <c r="M64" i="12"/>
  <c r="M53" i="12"/>
  <c r="M54" i="12"/>
  <c r="M55" i="12"/>
  <c r="M56" i="12"/>
  <c r="M59" i="12"/>
  <c r="M60" i="12"/>
  <c r="M61" i="12"/>
  <c r="M62" i="12"/>
  <c r="M52" i="12"/>
  <c r="M41" i="12"/>
  <c r="M42" i="12"/>
  <c r="M43" i="12"/>
  <c r="M44" i="12"/>
  <c r="M45" i="12"/>
  <c r="M46" i="12"/>
  <c r="M47" i="12"/>
  <c r="M48" i="12"/>
  <c r="M40" i="12"/>
  <c r="M29" i="12"/>
  <c r="M30" i="12"/>
  <c r="M31" i="12"/>
  <c r="M32" i="12"/>
  <c r="M33" i="12"/>
  <c r="M34" i="12"/>
  <c r="M35" i="12"/>
  <c r="M36" i="12"/>
  <c r="M37" i="12"/>
  <c r="M38" i="12"/>
  <c r="M28" i="12"/>
  <c r="M18" i="12"/>
  <c r="M21" i="12"/>
  <c r="M22" i="12"/>
  <c r="M23" i="12"/>
  <c r="M24" i="12"/>
  <c r="M25" i="12"/>
  <c r="M26" i="12"/>
  <c r="O16" i="12"/>
  <c r="Q16" i="12"/>
  <c r="S16" i="12"/>
  <c r="U16" i="12"/>
  <c r="O27" i="12"/>
  <c r="Q27" i="12"/>
  <c r="O39" i="12"/>
  <c r="Q39" i="12"/>
  <c r="S39" i="12"/>
  <c r="U39" i="12"/>
  <c r="O51" i="12"/>
  <c r="Q51" i="12"/>
  <c r="S51" i="12"/>
  <c r="U51" i="12"/>
  <c r="O63" i="12"/>
  <c r="Q63" i="12"/>
  <c r="S63" i="12"/>
  <c r="O76" i="12"/>
  <c r="Q76" i="12"/>
  <c r="S76" i="12"/>
  <c r="U76" i="12"/>
  <c r="O95" i="12"/>
  <c r="Q95" i="12"/>
  <c r="S95" i="12"/>
  <c r="U95" i="12"/>
  <c r="T116" i="12" l="1"/>
  <c r="P116" i="12"/>
  <c r="O94" i="12"/>
  <c r="O15" i="12"/>
  <c r="G10" i="19" s="1"/>
  <c r="U50" i="12"/>
  <c r="L11" i="19" s="1"/>
  <c r="S94" i="12"/>
  <c r="S15" i="12"/>
  <c r="J10" i="19" s="1"/>
  <c r="Q94" i="12"/>
  <c r="Q15" i="12"/>
  <c r="I10" i="19" s="1"/>
  <c r="O50" i="12"/>
  <c r="G11" i="19" s="1"/>
  <c r="U94" i="12"/>
  <c r="U15" i="12"/>
  <c r="L10" i="19" s="1"/>
  <c r="S50" i="12"/>
  <c r="J11" i="19" s="1"/>
  <c r="Q50" i="12"/>
  <c r="I11" i="19" s="1"/>
  <c r="M76" i="12"/>
  <c r="S5" i="19" s="1"/>
  <c r="M27" i="12"/>
  <c r="M39" i="12"/>
  <c r="M63" i="12"/>
  <c r="R5" i="19" s="1"/>
  <c r="M95" i="12"/>
  <c r="U5" i="19" s="1"/>
  <c r="M51" i="12"/>
  <c r="Q5" i="19" s="1"/>
  <c r="M16" i="12"/>
  <c r="N5" i="19" s="1"/>
  <c r="H97" i="12"/>
  <c r="H98" i="12"/>
  <c r="H96" i="12"/>
  <c r="H89" i="12"/>
  <c r="T4" i="19" s="1"/>
  <c r="H41" i="12"/>
  <c r="H42" i="12"/>
  <c r="H43" i="12"/>
  <c r="H44" i="12"/>
  <c r="H45" i="12"/>
  <c r="H46" i="12"/>
  <c r="H47" i="12"/>
  <c r="H48" i="12"/>
  <c r="H40" i="12"/>
  <c r="H29" i="12"/>
  <c r="H30" i="12"/>
  <c r="H31" i="12"/>
  <c r="H32" i="12"/>
  <c r="H33" i="12"/>
  <c r="H34" i="12"/>
  <c r="H35" i="12"/>
  <c r="H36" i="12"/>
  <c r="H37" i="12"/>
  <c r="H38" i="12"/>
  <c r="H28" i="12"/>
  <c r="H18" i="12"/>
  <c r="H21" i="12"/>
  <c r="H22" i="12"/>
  <c r="H23" i="12"/>
  <c r="H24" i="12"/>
  <c r="H25" i="12"/>
  <c r="H26" i="12"/>
  <c r="H17" i="12"/>
  <c r="A28" i="19"/>
  <c r="A27" i="19"/>
  <c r="G51" i="12"/>
  <c r="G95" i="12"/>
  <c r="G114" i="11"/>
  <c r="B27" i="19" s="1"/>
  <c r="M25" i="11"/>
  <c r="J25" i="11"/>
  <c r="K25" i="11"/>
  <c r="N25" i="11"/>
  <c r="P25" i="11"/>
  <c r="Q25" i="11"/>
  <c r="J34" i="11"/>
  <c r="K34" i="11"/>
  <c r="M34" i="11"/>
  <c r="N34" i="11"/>
  <c r="P34" i="11"/>
  <c r="Q34" i="11"/>
  <c r="J56" i="11"/>
  <c r="K56" i="11"/>
  <c r="M56" i="11"/>
  <c r="N56" i="11"/>
  <c r="P56" i="11"/>
  <c r="Q56" i="11"/>
  <c r="J65" i="11"/>
  <c r="K65" i="11"/>
  <c r="M65" i="11"/>
  <c r="N65" i="11"/>
  <c r="P65" i="11"/>
  <c r="Q65" i="11"/>
  <c r="J80" i="11"/>
  <c r="K80" i="11"/>
  <c r="M80" i="11"/>
  <c r="N80" i="11"/>
  <c r="P80" i="11"/>
  <c r="Q80" i="11"/>
  <c r="J89" i="11"/>
  <c r="J88" i="11" s="1"/>
  <c r="K89" i="11"/>
  <c r="K88" i="11" s="1"/>
  <c r="D23" i="19" s="1"/>
  <c r="M89" i="11"/>
  <c r="M88" i="11" s="1"/>
  <c r="N89" i="11"/>
  <c r="N88" i="11" s="1"/>
  <c r="P89" i="11"/>
  <c r="P88" i="11" s="1"/>
  <c r="Q89" i="11"/>
  <c r="Q88" i="11" s="1"/>
  <c r="G32" i="19" l="1"/>
  <c r="E35" i="19"/>
  <c r="V5" i="19"/>
  <c r="C23" i="19"/>
  <c r="J5" i="19"/>
  <c r="T133" i="12"/>
  <c r="K13" i="19"/>
  <c r="H13" i="19"/>
  <c r="P133" i="12"/>
  <c r="P127" i="12"/>
  <c r="T127" i="12"/>
  <c r="U116" i="12"/>
  <c r="L13" i="19" s="1"/>
  <c r="Q116" i="12"/>
  <c r="S116" i="12"/>
  <c r="O116" i="12"/>
  <c r="J51" i="11"/>
  <c r="G94" i="12"/>
  <c r="M94" i="12"/>
  <c r="F12" i="19" s="1"/>
  <c r="M15" i="12"/>
  <c r="M50" i="12"/>
  <c r="P15" i="11"/>
  <c r="K15" i="11"/>
  <c r="D21" i="19" s="1"/>
  <c r="M15" i="11"/>
  <c r="Q15" i="11"/>
  <c r="N15" i="11"/>
  <c r="J15" i="11"/>
  <c r="C21" i="19" s="1"/>
  <c r="Q97" i="11"/>
  <c r="P97" i="11"/>
  <c r="N97" i="11"/>
  <c r="M97" i="11"/>
  <c r="K97" i="11"/>
  <c r="D24" i="19" s="1"/>
  <c r="J97" i="11"/>
  <c r="Q51" i="11"/>
  <c r="P51" i="11"/>
  <c r="N51" i="11"/>
  <c r="M51" i="11"/>
  <c r="K51" i="11"/>
  <c r="D22" i="19" s="1"/>
  <c r="L81" i="17"/>
  <c r="I81" i="17"/>
  <c r="F81" i="17"/>
  <c r="K79" i="17"/>
  <c r="H79" i="17"/>
  <c r="E79" i="17"/>
  <c r="K70" i="17"/>
  <c r="H70" i="17"/>
  <c r="E70" i="17"/>
  <c r="E55" i="17"/>
  <c r="H55" i="17"/>
  <c r="H35" i="17"/>
  <c r="E35" i="17"/>
  <c r="K22" i="17"/>
  <c r="H22" i="17"/>
  <c r="E22" i="17"/>
  <c r="C24" i="19" l="1"/>
  <c r="K5" i="19"/>
  <c r="C22" i="19"/>
  <c r="I5" i="19"/>
  <c r="S127" i="12"/>
  <c r="J13" i="19"/>
  <c r="O127" i="12"/>
  <c r="G13" i="19"/>
  <c r="O133" i="12"/>
  <c r="I13" i="19"/>
  <c r="U133" i="12"/>
  <c r="S133" i="12"/>
  <c r="Q133" i="12"/>
  <c r="Q127" i="12"/>
  <c r="F10" i="19"/>
  <c r="O5" i="19"/>
  <c r="P5" i="19" s="1"/>
  <c r="W5" i="19" s="1"/>
  <c r="F11" i="19"/>
  <c r="M116" i="12"/>
  <c r="U127" i="12"/>
  <c r="E81" i="17"/>
  <c r="N112" i="11"/>
  <c r="M112" i="11"/>
  <c r="P112" i="11"/>
  <c r="Q112" i="11"/>
  <c r="J112" i="11"/>
  <c r="J116" i="11" s="1"/>
  <c r="K112" i="11"/>
  <c r="K55" i="17"/>
  <c r="K35" i="17"/>
  <c r="H81" i="17"/>
  <c r="L5" i="19" l="1"/>
  <c r="L128" i="12"/>
  <c r="M128" i="12"/>
  <c r="K133" i="12"/>
  <c r="M133" i="12"/>
  <c r="M127" i="12"/>
  <c r="F13" i="19"/>
  <c r="K116" i="11"/>
  <c r="F65" i="17"/>
  <c r="F14" i="17"/>
  <c r="F59" i="17"/>
  <c r="F47" i="17"/>
  <c r="F40" i="17"/>
  <c r="F54" i="17"/>
  <c r="F39" i="17"/>
  <c r="F28" i="17"/>
  <c r="F50" i="17"/>
  <c r="F12" i="17"/>
  <c r="F15" i="17"/>
  <c r="F20" i="17"/>
  <c r="F32" i="17"/>
  <c r="F27" i="17"/>
  <c r="F42" i="17"/>
  <c r="F46" i="17"/>
  <c r="F35" i="17"/>
  <c r="F19" i="17"/>
  <c r="F11" i="17"/>
  <c r="F38" i="17"/>
  <c r="F34" i="17"/>
  <c r="F31" i="17"/>
  <c r="F33" i="17"/>
  <c r="F25" i="17"/>
  <c r="F45" i="17"/>
  <c r="F21" i="17"/>
  <c r="F26" i="17"/>
  <c r="F48" i="17"/>
  <c r="F69" i="17"/>
  <c r="F68" i="17"/>
  <c r="F17" i="17"/>
  <c r="F29" i="17"/>
  <c r="F76" i="17"/>
  <c r="F75" i="17"/>
  <c r="F22" i="17"/>
  <c r="F13" i="17"/>
  <c r="F66" i="17"/>
  <c r="F16" i="17"/>
  <c r="F18" i="17"/>
  <c r="F43" i="17"/>
  <c r="F77" i="17"/>
  <c r="F58" i="17"/>
  <c r="F61" i="17"/>
  <c r="F60" i="17"/>
  <c r="F79" i="17"/>
  <c r="F41" i="17"/>
  <c r="F62" i="17"/>
  <c r="F49" i="17"/>
  <c r="F74" i="17"/>
  <c r="F52" i="17"/>
  <c r="F78" i="17"/>
  <c r="F70" i="17"/>
  <c r="F30" i="17"/>
  <c r="F53" i="17"/>
  <c r="F67" i="17"/>
  <c r="F64" i="17"/>
  <c r="F44" i="17"/>
  <c r="F63" i="17"/>
  <c r="F51" i="17"/>
  <c r="F55" i="17"/>
  <c r="D25" i="19"/>
  <c r="C25" i="19"/>
  <c r="K128" i="12"/>
  <c r="I22" i="17"/>
  <c r="K81" i="17"/>
  <c r="I40" i="17"/>
  <c r="I55" i="17"/>
  <c r="I77" i="17"/>
  <c r="I62" i="17"/>
  <c r="I53" i="17"/>
  <c r="I45" i="17"/>
  <c r="I32" i="17"/>
  <c r="I27" i="17"/>
  <c r="I19" i="17"/>
  <c r="I11" i="17"/>
  <c r="I18" i="17"/>
  <c r="I33" i="17"/>
  <c r="I67" i="17"/>
  <c r="I59" i="17"/>
  <c r="I50" i="17"/>
  <c r="I38" i="17"/>
  <c r="I16" i="17"/>
  <c r="I78" i="17"/>
  <c r="I35" i="17"/>
  <c r="I74" i="17"/>
  <c r="I64" i="17"/>
  <c r="I47" i="17"/>
  <c r="I42" i="17"/>
  <c r="I34" i="17"/>
  <c r="I29" i="17"/>
  <c r="I21" i="17"/>
  <c r="I13" i="17"/>
  <c r="I46" i="17"/>
  <c r="I25" i="17"/>
  <c r="I17" i="17"/>
  <c r="I76" i="17"/>
  <c r="I69" i="17"/>
  <c r="I61" i="17"/>
  <c r="I52" i="17"/>
  <c r="I44" i="17"/>
  <c r="I31" i="17"/>
  <c r="I26" i="17"/>
  <c r="I63" i="17"/>
  <c r="I54" i="17"/>
  <c r="I28" i="17"/>
  <c r="I12" i="17"/>
  <c r="I66" i="17"/>
  <c r="I58" i="17"/>
  <c r="I49" i="17"/>
  <c r="I15" i="17"/>
  <c r="I20" i="17"/>
  <c r="I75" i="17"/>
  <c r="I70" i="17"/>
  <c r="I68" i="17"/>
  <c r="I60" i="17"/>
  <c r="I51" i="17"/>
  <c r="I43" i="17"/>
  <c r="I41" i="17"/>
  <c r="I39" i="17"/>
  <c r="I65" i="17"/>
  <c r="I48" i="17"/>
  <c r="I30" i="17"/>
  <c r="I14" i="17"/>
  <c r="I79" i="17"/>
  <c r="L41" i="17" l="1"/>
  <c r="L35" i="17"/>
  <c r="L20" i="17"/>
  <c r="L59" i="17"/>
  <c r="L53" i="17"/>
  <c r="L28" i="17"/>
  <c r="L58" i="17"/>
  <c r="L18" i="17"/>
  <c r="L21" i="17"/>
  <c r="L51" i="17"/>
  <c r="L67" i="17"/>
  <c r="L12" i="17"/>
  <c r="L64" i="17"/>
  <c r="L76" i="17"/>
  <c r="L62" i="17"/>
  <c r="L75" i="17"/>
  <c r="L43" i="17"/>
  <c r="L77" i="17"/>
  <c r="L46" i="17"/>
  <c r="L17" i="17"/>
  <c r="L31" i="17"/>
  <c r="L34" i="17"/>
  <c r="L13" i="17"/>
  <c r="L32" i="17"/>
  <c r="L22" i="17"/>
  <c r="L50" i="17"/>
  <c r="L45" i="17"/>
  <c r="L49" i="17"/>
  <c r="L14" i="17"/>
  <c r="L25" i="17"/>
  <c r="L66" i="17"/>
  <c r="L26" i="17"/>
  <c r="L11" i="17"/>
  <c r="L48" i="17"/>
  <c r="L54" i="17"/>
  <c r="L39" i="17"/>
  <c r="L44" i="17"/>
  <c r="L40" i="17"/>
  <c r="L16" i="17"/>
  <c r="L30" i="17"/>
  <c r="L15" i="17"/>
  <c r="L69" i="17"/>
  <c r="L33" i="17"/>
  <c r="L29" i="17"/>
  <c r="L74" i="17"/>
  <c r="L19" i="17"/>
  <c r="L65" i="17"/>
  <c r="L63" i="17"/>
  <c r="L60" i="17"/>
  <c r="L52" i="17"/>
  <c r="L42" i="17"/>
  <c r="L55" i="17"/>
  <c r="L27" i="17"/>
  <c r="L79" i="17"/>
  <c r="L78" i="17"/>
  <c r="L68" i="17"/>
  <c r="L61" i="17"/>
  <c r="L47" i="17"/>
  <c r="L38" i="17"/>
  <c r="L70" i="17"/>
  <c r="L95" i="12" l="1"/>
  <c r="L76" i="12"/>
  <c r="L63" i="12"/>
  <c r="L51" i="12"/>
  <c r="L39" i="12"/>
  <c r="L27" i="12"/>
  <c r="L16" i="12"/>
  <c r="G27" i="12"/>
  <c r="K27" i="12"/>
  <c r="K95" i="12"/>
  <c r="K76" i="12"/>
  <c r="K63" i="12"/>
  <c r="K16" i="12"/>
  <c r="K39" i="12"/>
  <c r="H4" i="19"/>
  <c r="D32" i="19" s="1"/>
  <c r="L94" i="12" l="1"/>
  <c r="E12" i="19" s="1"/>
  <c r="L50" i="12"/>
  <c r="E11" i="19" s="1"/>
  <c r="L15" i="12"/>
  <c r="K94" i="12"/>
  <c r="D12" i="19" s="1"/>
  <c r="K15" i="12"/>
  <c r="G39" i="12"/>
  <c r="G15" i="12" s="1"/>
  <c r="K51" i="12"/>
  <c r="G63" i="12"/>
  <c r="G76" i="12"/>
  <c r="D4" i="19"/>
  <c r="G89" i="11"/>
  <c r="G88" i="11" s="1"/>
  <c r="G80" i="11"/>
  <c r="G65" i="11"/>
  <c r="G56" i="11"/>
  <c r="G34" i="11"/>
  <c r="F5" i="19" s="1"/>
  <c r="G25" i="11"/>
  <c r="E4" i="19" l="1"/>
  <c r="E5" i="19"/>
  <c r="G5" i="19" s="1"/>
  <c r="M5" i="19" s="1"/>
  <c r="L116" i="12"/>
  <c r="G51" i="11"/>
  <c r="G50" i="12"/>
  <c r="G116" i="12" s="1"/>
  <c r="G127" i="12" s="1"/>
  <c r="E10" i="19"/>
  <c r="F4" i="19"/>
  <c r="B23" i="19"/>
  <c r="J4" i="19"/>
  <c r="B10" i="19"/>
  <c r="D10" i="19"/>
  <c r="B12" i="19"/>
  <c r="H27" i="12"/>
  <c r="K50" i="12"/>
  <c r="K116" i="12" s="1"/>
  <c r="K127" i="12" s="1"/>
  <c r="H95" i="12"/>
  <c r="U4" i="19" s="1"/>
  <c r="H76" i="12"/>
  <c r="S4" i="19" s="1"/>
  <c r="Y4" i="19"/>
  <c r="H16" i="12"/>
  <c r="N4" i="19" s="1"/>
  <c r="H39" i="12"/>
  <c r="H51" i="12"/>
  <c r="Q4" i="19" s="1"/>
  <c r="H63" i="12"/>
  <c r="R4" i="19" s="1"/>
  <c r="G97" i="11"/>
  <c r="G15" i="11"/>
  <c r="V4" i="19" l="1"/>
  <c r="G4" i="19"/>
  <c r="L127" i="12"/>
  <c r="L133" i="12"/>
  <c r="B21" i="19"/>
  <c r="B32" i="19" s="1"/>
  <c r="G112" i="11"/>
  <c r="B11" i="19"/>
  <c r="B24" i="19"/>
  <c r="K4" i="19"/>
  <c r="B22" i="19"/>
  <c r="I4" i="19"/>
  <c r="H94" i="12"/>
  <c r="C12" i="19" s="1"/>
  <c r="H15" i="12"/>
  <c r="D11" i="19"/>
  <c r="D35" i="19" s="1"/>
  <c r="E13" i="19"/>
  <c r="H50" i="12"/>
  <c r="C32" i="19" l="1"/>
  <c r="G116" i="11"/>
  <c r="G128" i="12" s="1"/>
  <c r="G130" i="12" s="1"/>
  <c r="H25" i="11"/>
  <c r="H116" i="12"/>
  <c r="G133" i="12" s="1"/>
  <c r="O4" i="19"/>
  <c r="P4" i="19" s="1"/>
  <c r="B13" i="19"/>
  <c r="L4" i="19"/>
  <c r="M4" i="19" s="1"/>
  <c r="C11" i="19"/>
  <c r="C10" i="19"/>
  <c r="B25" i="19"/>
  <c r="D13" i="19"/>
  <c r="H73" i="11"/>
  <c r="H114" i="11"/>
  <c r="C27" i="19" s="1"/>
  <c r="H97" i="11"/>
  <c r="H43" i="11"/>
  <c r="H34" i="11"/>
  <c r="H80" i="11"/>
  <c r="H16" i="11"/>
  <c r="H52" i="11"/>
  <c r="H51" i="11"/>
  <c r="H56" i="11"/>
  <c r="H65" i="11"/>
  <c r="H88" i="11"/>
  <c r="H98" i="11"/>
  <c r="H89" i="11"/>
  <c r="H105" i="11"/>
  <c r="H125" i="12" s="1"/>
  <c r="H15" i="11"/>
  <c r="B35" i="19" l="1"/>
  <c r="E32" i="19"/>
  <c r="C35" i="19"/>
  <c r="F32" i="19"/>
  <c r="H127" i="12"/>
  <c r="H133" i="12"/>
  <c r="I50" i="12"/>
  <c r="I16" i="12"/>
  <c r="H116" i="11"/>
  <c r="C28" i="19" s="1"/>
  <c r="B28" i="19"/>
  <c r="I94" i="12"/>
  <c r="I15" i="12"/>
  <c r="I89" i="12"/>
  <c r="I95" i="12"/>
  <c r="I76" i="12"/>
  <c r="I39" i="12"/>
  <c r="I27" i="12"/>
  <c r="I63" i="12"/>
  <c r="I51" i="12"/>
  <c r="B17" i="19"/>
  <c r="B16" i="19"/>
  <c r="C13" i="19"/>
  <c r="H112" i="11"/>
  <c r="I116" i="12" l="1"/>
  <c r="A4" i="19"/>
  <c r="W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Malenfant, Brigitte</author>
  </authors>
  <commentList>
    <comment ref="B73" authorId="0" shapeId="0" xr:uid="{EFF4A6DD-4812-4325-A0C3-122CB942BB0A}">
      <text>
        <r>
          <rPr>
            <sz val="9"/>
            <color indexed="81"/>
            <rFont val="Tahoma"/>
            <family val="2"/>
          </rPr>
          <t>Cette section comprend tous les revenus associés à la vente directe de produits culturels faite et collectée par l'organisme pour le bénéfice de ses membres ou des entreprises desservies et pour lesquels les droits et revenus sont ensuite redistribués aux ayants droit. Il peut s'agir de la vente de livres, d'œuvres, de droits musicaux, etc. La vente de produits dérivés n'est pas comprise comme un produit culturel.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Malenfant, Brigitte</author>
  </authors>
  <commentList>
    <comment ref="B105" authorId="0" shapeId="0" xr:uid="{FE851B47-A922-4820-B852-A4FCF4138527}">
      <text>
        <r>
          <rPr>
            <sz val="11"/>
            <color theme="1"/>
            <rFont val="Calibri"/>
            <family val="2"/>
            <scheme val="minor"/>
          </rPr>
          <t>Cette section comprend toutes les dépenses associées à la vente directe de produits culturels faite et collectée par l'organisme pour le bénéfice de ses membres ou des entreprises desservies et pour lesquels les droits et revenus sont ensuite redistribués aux ayants droit. Il peut s'agir de la vente de livres, d'œuvres, de droits musicaux, etc.
La vente de produits dérivés n'est pas comprise comme un produit culturel.</t>
        </r>
      </text>
    </comment>
    <comment ref="G127" authorId="0" shapeId="0" xr:uid="{6E7E4DCF-D110-4412-A03B-35E847E81AA8}">
      <text>
        <r>
          <rPr>
            <sz val="9"/>
            <color indexed="81"/>
            <rFont val="Tahoma"/>
            <family val="2"/>
          </rPr>
          <t>Le total doit correspondre aux états financiers.</t>
        </r>
      </text>
    </comment>
    <comment ref="K127" authorId="0" shapeId="0" xr:uid="{B6D0FBB1-433F-45D4-A2AE-69A30EC173DA}">
      <text>
        <r>
          <rPr>
            <sz val="9"/>
            <color indexed="81"/>
            <rFont val="Tahoma"/>
            <family val="2"/>
          </rPr>
          <t>Le total doit correspondre aux états financiers.</t>
        </r>
      </text>
    </comment>
    <comment ref="O127" authorId="0" shapeId="0" xr:uid="{88E95A03-EFDD-4FA1-A526-56713CCF81EA}">
      <text>
        <r>
          <rPr>
            <sz val="9"/>
            <color indexed="81"/>
            <rFont val="Tahoma"/>
            <family val="2"/>
          </rPr>
          <t>Le total doit correspondre aux états financiers.</t>
        </r>
      </text>
    </comment>
    <comment ref="S127" authorId="0" shapeId="0" xr:uid="{08F2464C-ADE9-48B2-B743-49A95040B203}">
      <text>
        <r>
          <rPr>
            <sz val="9"/>
            <color indexed="81"/>
            <rFont val="Tahoma"/>
            <family val="2"/>
          </rPr>
          <t>Le total doit correspondre aux états financiers.</t>
        </r>
      </text>
    </comment>
    <comment ref="G128" authorId="0" shapeId="0" xr:uid="{DFEA1225-2D3B-42FC-849A-460A0B6B102D}">
      <text>
        <r>
          <rPr>
            <sz val="9"/>
            <color indexed="81"/>
            <rFont val="Tahoma"/>
            <family val="2"/>
          </rPr>
          <t>Le total doit correspondre aux états financiers.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Lamy, Christian</author>
  </authors>
  <commentList>
    <comment ref="B10" authorId="0" shapeId="0" xr:uid="{19CE270F-937B-49C3-B31C-1B5F953569F2}">
      <text>
        <r>
          <rPr>
            <sz val="9"/>
            <color indexed="81"/>
            <rFont val="Tahoma"/>
            <family val="2"/>
          </rPr>
          <t xml:space="preserve">Cette section inclut les :
- salaires et les charges sociales, les avantages sociaux des employés pour la portion associée à ce poste budgétaire;
- honoraires professionnels, les contrats de gestion, d’organisation ou de coordination de firme externe;
- frais d’études de provenance et d’achalandage, ou de retombées économiques;
- frais de fonctionnement, des fournitures de bureau, de téléphonie ou d’informatique;
- frais financiers (ex. : intérêts sur emprunt, tenue de livres, créances douteuses);
- cotisations ou frais d’adhésion à une association.
Cette section exclut :
- l’amortissement, qui doit être présenté à la section « Autres dépenses »;
- la portion des salaires octroyés aux autres postes budgétaires (promotion/marketing/communication, programmation et production). </t>
        </r>
        <r>
          <rPr>
            <b/>
            <sz val="9"/>
            <color indexed="81"/>
            <rFont val="Tahoma"/>
            <family val="2"/>
          </rPr>
          <t xml:space="preserve">
</t>
        </r>
        <r>
          <rPr>
            <sz val="9"/>
            <color indexed="81"/>
            <rFont val="Tahoma"/>
            <family val="2"/>
          </rPr>
          <t xml:space="preserve">
</t>
        </r>
      </text>
    </comment>
    <comment ref="B37" authorId="0" shapeId="0" xr:uid="{EAD93839-1653-497A-AD25-1F03CC4FFE7D}">
      <text>
        <r>
          <rPr>
            <sz val="9"/>
            <color indexed="81"/>
            <rFont val="Tahoma"/>
            <family val="2"/>
          </rPr>
          <t xml:space="preserve">PRODUCTION
Cette section inclut les :
- salaires et charges sociales, avantages sociaux des employés pour la portion associée à ce poste budgétaire;
- améliorations du site (ex. : coûts d’aménagement temporaire, d’entretien, de réparation, de signalisation);
- services techniques (ex. : son, éclairage, services sanitaires, chronométrage, installations diverses);
- services de sécurité (ex. : personnel, accessoires)
- coûts des produits destinés à la revente (ex. : aliments, boissons, articles promotionnels).
</t>
        </r>
      </text>
    </comment>
    <comment ref="B57" authorId="0" shapeId="0" xr:uid="{FC09A8A6-0BA6-44E3-AE10-CD20E75947C5}">
      <text>
        <r>
          <rPr>
            <b/>
            <sz val="9"/>
            <color indexed="81"/>
            <rFont val="Tahoma"/>
            <family val="2"/>
          </rPr>
          <t xml:space="preserve">Cette section doit faire état de l’ensemble des dépenses liées à la promotion, au marketing, ainsi qu’aux actions de communication visant à faire connaître le festival ou l’événement.
Elle inclut les salaires et charges sociales, les avantages sociaux des employés pour la portion associée à ce poste budgétaire.
Elle inclut également les frais de déplacement et de représentation (participation à un salon, une bourse, une foire, etc.) qui y sont associés.
Les dépenses de promotion peuvent varier selon la nature du festival ou de l’événement. En voici quelques exemples :
- dépenses liées aux campagnes publicitaires, aux placements média (ex. : journaux, radio, guides touristiques, revues spécialisées, publicités sur le Web);
- médias sociaux et site Internet;
- coûts de relations publiques et de relations de presse;
- accueil de dignitaires (protocole);
- frais de production et de distribution des outils promotionnels.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tc={06F561FE-0B03-4F46-9536-8D8BEA9049EC}</author>
  </authors>
  <commentList>
    <comment ref="F9" authorId="0" shapeId="0" xr:uid="{06F561FE-0B03-4F46-9536-8D8BEA9049E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Sur prévisions</t>
      </text>
    </comment>
  </commentList>
</comments>
</file>

<file path=xl/sharedStrings.xml><?xml version="1.0" encoding="utf-8"?>
<sst xmlns="http://schemas.openxmlformats.org/spreadsheetml/2006/main" count="237" uniqueCount="176">
  <si>
    <t>PROGRAMME D'AIDE AUX ASSOCIATIONS ET ORGANISMES À MANDAT COLLECTIF</t>
  </si>
  <si>
    <t xml:space="preserve">Nom de l'association ou de l'organisme requérant : </t>
  </si>
  <si>
    <t>Date de la fin de l'année financière</t>
  </si>
  <si>
    <t>SECTION REVENUS</t>
  </si>
  <si>
    <t>REVENUS DE LA DERNIÈRE ANNÉE FINANCIÈRE COMPLÉTÉE</t>
  </si>
  <si>
    <t>PRÉVISIONS FINANCIÈRES</t>
  </si>
  <si>
    <t>INFORMATION COMPLÉMENTAIRE ou JUSTIFICATION (si nécessaire) Veuillez expliquer tout écart important entre la dernière année complétée et l'année en cours apportez des éléments de clarification au besoin</t>
  </si>
  <si>
    <t>ANNÉE EN COURS</t>
  </si>
  <si>
    <t>AN 2</t>
  </si>
  <si>
    <t>AN 3</t>
  </si>
  <si>
    <t>PRÉVISIONS</t>
  </si>
  <si>
    <t>RÉEL</t>
  </si>
  <si>
    <t>1- REVENUS DE SUBVENTIONS</t>
  </si>
  <si>
    <t>Subventions gouvernementales fédérales (veuillez détailler par institution et par nom de programme)</t>
  </si>
  <si>
    <t>Subventions gouvernementales provinciales (veuillez détailler par institution et par nom de  programme)</t>
  </si>
  <si>
    <t>Subventions gouvernementales municipales et régionales
(veuillez détailler par institution et par nom de programme)</t>
  </si>
  <si>
    <t>Autres subventions</t>
  </si>
  <si>
    <t>2- REVENUS DES ACTIVITÉS</t>
  </si>
  <si>
    <t>Revenus de cotisation</t>
  </si>
  <si>
    <t>Revenus d'activités et de service (précisez la nature des revenus : ventes ou locations de biens et de services, inscriptions aux formations, etc.)</t>
  </si>
  <si>
    <t>Revenus de ventes (précisez la nature des revenus : billetterie, droits d'entrée, commissions, revenus d'abonnements, ventes de catalogues, espaces publicitaires, etc.)</t>
  </si>
  <si>
    <t>Revenus de ventes de produits culturels des membres ou entreprises. Si applicable. 
Ces revenus ne compteront pas dans le calcul de l'aide de base</t>
  </si>
  <si>
    <t>Revenus de gestion (précisez la nature des revenus : Intérêts, taxes, location d'espaces, etc.)</t>
  </si>
  <si>
    <t>3- REVENUS DE DIFFUSION</t>
  </si>
  <si>
    <t>Revenus de diffusion (précisez la nature des revenus: télédiffusions, autres droits, etc.)</t>
  </si>
  <si>
    <t>4- REVENUS DE COMMANDITES ET DONS</t>
  </si>
  <si>
    <t>Revenus de commandites ou dons en argent</t>
  </si>
  <si>
    <t>Revenus de commandites en biens et services</t>
  </si>
  <si>
    <t>SOUS-TOTAL</t>
  </si>
  <si>
    <t>Total des revenus de ventes de produits culturels</t>
  </si>
  <si>
    <t>Total des revenus d'activités qui ne sont pas couvertes par le mandat de la SODEC. Ces revenus ne devraient pas être intégrés dans les sections 1 à 4. Ceci peut notamment inclure  les revenus de concessions.</t>
  </si>
  <si>
    <t>REVENUS TOTAUX</t>
  </si>
  <si>
    <t>Date de la fin de l'année financière:</t>
  </si>
  <si>
    <t>SECTION DÉPENSES</t>
  </si>
  <si>
    <t>DÉPENSES RÉALISÉES</t>
  </si>
  <si>
    <t>PRÉVISIONS DES DÉPENSES</t>
  </si>
  <si>
    <t>INFORMATION COMPLÉMENTAIRE ou JUSTIFICATION (si nécessaire)
Veuillez expliquer tout écart important entre la dernière année complétée et l'année en cours ou apportez des éléments de clarification au besoin</t>
  </si>
  <si>
    <t>Dernière année financière complétée</t>
  </si>
  <si>
    <t>Dépenses admissibles</t>
  </si>
  <si>
    <t>%</t>
  </si>
  <si>
    <t>1- DÉPENSES DE FONCTIONNEMENT ET D'ADMINISTRATION</t>
  </si>
  <si>
    <t xml:space="preserve">Ressources humaines - Salaires, avantages sociaux, honoraires. Détaillez par service, en distinguant les honoraires des salaires, par exemple : direction générale, communication et promotion, gestion des réseaux sociaux, administration, services aux membres, gestion de projets, développement informatique et maintenance, veille et recherche, etc. </t>
  </si>
  <si>
    <t>Frais fixes et financiers (détaillez par poste, ex. : loyer, assurances, dépenses d'entretien, licences, taxes et permis, frais bancaires, amortissement, etc.)</t>
  </si>
  <si>
    <t>Frais de gestion  (détaillez par poste, ex. : honoraires comptables, fournitures, équipements informatiques, logiciels, postes et messageries, AGA et comités, abonnements, site web, etc.)</t>
  </si>
  <si>
    <t>2 - DÉPENSES D'ACTIVITÉS RÉGULIÈRES ET PROJETS RÉCURRENTS</t>
  </si>
  <si>
    <t>Toutes dépenses (excluant les salaires) liées aux activités de représentation, de concertation et de défense des intérêts communs (détaillez par poste, ex. : frais de représentation, déplacement, publication d'études et mémoires, frais liés à la consultation des membres, frais d'inscription ou de cotisations, etc.)</t>
  </si>
  <si>
    <t>Toutes dépenses (excluant les salaires) liées aux activités de services permettant d'outiller l'industrie, d'améliorer les conditions professionnelles de sa main-d'œuvre et  les conditions d’exercice de ses  membres ou entreprises et de contribuer au développement du secteur. Détaillez par poste, ex. : activités professionnelles ou de formation, forum et conférences, honoraires des formateurs ou conférenciers, plateforme développée pour un programme de perfectionnement.</t>
  </si>
  <si>
    <t>Toutes dépenses (excluant les salaires) liées aux activités  de promotion et  mise en valeur des membres ou entreprises, des services, des secteurs culturels et des métiers, incluant les présences collectives au Québec (détaillez par poste, frais de promotion des activités, publicités, kiosques et stands, stratégie marketing ou de communications, relations de presse, etc.)</t>
  </si>
  <si>
    <t>Activités de reconnaissance professionnelle et publique : organisation d'un gala ou d'une remise de prix, le cas échéant. 
Pour les activités de plus de 50 000 $, veuillez inscrire le montant total des dépenses et remplir l'onglet Dépenses-Gala et Prix.</t>
  </si>
  <si>
    <t>3- AUTRES DÉPENSES LIÉES AUX ACTIVITÉS PRINCIPALES - ORGANISME À MANDAT COLLECTIF</t>
  </si>
  <si>
    <t xml:space="preserve">Toutes dépenses (excluant les salaires) liées aux équipements numériques transactionnels, plateforme, portail de gestion (métadonnées, ventes, droits, etc.) - mutualisation d'équipements et de services, contrats de service et entretiens, etc.) </t>
  </si>
  <si>
    <t>Activités de commercialisation (versements de droits ou de commissions liés à la vente de produits culturels des membres, frais d'expédition /transports de produits culturels, frais de transaction, etc.) 
Ces frais ne compteront pas dans le calcul de l'aide de base.</t>
  </si>
  <si>
    <r>
      <t xml:space="preserve">4- AUTRES DÉPENSES - À compléter obligatoirement 
</t>
    </r>
    <r>
      <rPr>
        <b/>
        <sz val="11"/>
        <color theme="0"/>
        <rFont val="Arial Narrow"/>
        <family val="2"/>
      </rPr>
      <t>Ces dépenses ne doivent pas avoir été inscrites aux sections 1, 2 et 3.</t>
    </r>
  </si>
  <si>
    <t>Inscrivez le total des dépenses pour toutes les activités de promotion ou développement de marché hors Québec financées par SODEXPORT, incluant les salaires et honoraires.</t>
  </si>
  <si>
    <r>
      <t xml:space="preserve">Inscrivez le total des dépenses de fonctionnement et d'administration (incluant les salaires) couvertes par un autre programme de la SODEC -  (ex.  Initiatives innovantes, Développement entrepreneurial, Agent ADN, initiatives stratégiques, </t>
    </r>
    <r>
      <rPr>
        <b/>
        <sz val="10"/>
        <color rgb="FFFF0000"/>
        <rFont val="Arial Narrow"/>
        <family val="2"/>
      </rPr>
      <t>excepté SODEXPORT</t>
    </r>
    <r>
      <rPr>
        <b/>
        <sz val="10"/>
        <color theme="1"/>
        <rFont val="Arial Narrow"/>
        <family val="2"/>
      </rPr>
      <t>)</t>
    </r>
  </si>
  <si>
    <r>
      <t xml:space="preserve">Inscrivez le total des dépenses d'activités couvertes par un autre programme de la SODEC - (ex. Initiatives innovantes, Développement entrepreneurial, Agent ADN, initiatives stratégiques,  </t>
    </r>
    <r>
      <rPr>
        <b/>
        <sz val="10"/>
        <color rgb="FFFF0000"/>
        <rFont val="Arial Narrow"/>
        <family val="2"/>
      </rPr>
      <t>excepté SODEXPORT</t>
    </r>
    <r>
      <rPr>
        <b/>
        <sz val="10"/>
        <color theme="1"/>
        <rFont val="Arial Narrow"/>
        <family val="2"/>
      </rPr>
      <t>)</t>
    </r>
  </si>
  <si>
    <t>Inscrivez toutes autres dépenses faites pour des activités qui ne sont pas couvertes par le mandat de la SODEC.</t>
  </si>
  <si>
    <t>Total des dépenses non admissibles</t>
  </si>
  <si>
    <t>Dépenses liées aux commandites de services - Ligne 105 de la grille Revenus</t>
  </si>
  <si>
    <t>TOTAL DÉPENSES</t>
  </si>
  <si>
    <t>TOTAL REVENUS</t>
  </si>
  <si>
    <t>Surplus ou déficit</t>
  </si>
  <si>
    <t>TOTAL DES DÉPENSES ADMISSIBLES</t>
  </si>
  <si>
    <t xml:space="preserve">NOM DU GALA / REMISE DE PRIX :   </t>
  </si>
  <si>
    <t xml:space="preserve">DÉPENSES </t>
  </si>
  <si>
    <t>RÉELLES POUR LE DERNIER EXERCICE FINANCIER</t>
  </si>
  <si>
    <t xml:space="preserve">PROJETÉES </t>
  </si>
  <si>
    <t xml:space="preserve">RÉELLES </t>
  </si>
  <si>
    <t>INFORMATION COMPLÉMENTAIRE ou JUSTIFICATION (si nécessaire)</t>
  </si>
  <si>
    <t>1 - ADMINISTRATION</t>
  </si>
  <si>
    <t>Honoraires professionnels</t>
  </si>
  <si>
    <t>Frais de gestion (loyer, frais d'entretien, fournitures de bureau, téléphonie, assurances, etc.)</t>
  </si>
  <si>
    <t>Frais de représentation</t>
  </si>
  <si>
    <t>Vérification comptable</t>
  </si>
  <si>
    <t>Permis</t>
  </si>
  <si>
    <t>Logiciels, frais d'hébergement du site web, etc.</t>
  </si>
  <si>
    <t>Location équipements [télé., photo., informatique, etc.]</t>
  </si>
  <si>
    <t>Frais légaux</t>
  </si>
  <si>
    <t>Frais de messagerie et postaux</t>
  </si>
  <si>
    <t>Frais bancaires</t>
  </si>
  <si>
    <t xml:space="preserve">Autres </t>
  </si>
  <si>
    <t>(Précisez)</t>
  </si>
  <si>
    <t>TOTAL ADMINISTRATION</t>
  </si>
  <si>
    <t>2.1 - ORGANISATION</t>
  </si>
  <si>
    <t>Frais jurys</t>
  </si>
  <si>
    <t>Frais inscriptions et votation</t>
  </si>
  <si>
    <t>Déplacements et séjours - équipe</t>
  </si>
  <si>
    <t>Déplacements et séjours - invités</t>
  </si>
  <si>
    <t>Cocktails et réception</t>
  </si>
  <si>
    <t>Statuettes et certificats</t>
  </si>
  <si>
    <t>Photographes</t>
  </si>
  <si>
    <t>Remise de prix et bourses</t>
  </si>
  <si>
    <t>Autres : MRC</t>
  </si>
  <si>
    <t>TOTAL ORGANISATION</t>
  </si>
  <si>
    <t>2.2 - PRODUCTION</t>
  </si>
  <si>
    <t>Droits d'auteur, scénario, réalisation</t>
  </si>
  <si>
    <t>Artistes et musiciens</t>
  </si>
  <si>
    <t>Équipe de production et matériel de production</t>
  </si>
  <si>
    <t>Équipe technique</t>
  </si>
  <si>
    <t>Frais de régie et logistique</t>
  </si>
  <si>
    <t>Services techniques</t>
  </si>
  <si>
    <t>Postproduction</t>
  </si>
  <si>
    <t>Tournages extérieurs</t>
  </si>
  <si>
    <t>Équipe de réalisation</t>
  </si>
  <si>
    <t>Tournages extérieurs et supplémentaires (frais de bureau de prod, frais lieux de tournage, frais de régie, etc.)</t>
  </si>
  <si>
    <t>Costumes, maquillage, coiffure et accessoires et effets spéciaux</t>
  </si>
  <si>
    <t>Équipement (vidéo, électrique, machinistes, son)</t>
  </si>
  <si>
    <t>Déplacements et séjours</t>
  </si>
  <si>
    <t>Équipe et services de postproduction</t>
  </si>
  <si>
    <t>Archives et stock-shot</t>
  </si>
  <si>
    <t>Assurances [frais généraux]</t>
  </si>
  <si>
    <t xml:space="preserve">Autres : </t>
  </si>
  <si>
    <t>TOTAL PRODUCTION</t>
  </si>
  <si>
    <t>3 - PROMOTION/ MARKETING/ COMMUNICATIONS</t>
  </si>
  <si>
    <t>Salaires et charges sociales</t>
  </si>
  <si>
    <t>Conception graphique et publicitaire</t>
  </si>
  <si>
    <t>Traduction, rédaction, révision</t>
  </si>
  <si>
    <t>Signalétique et affichage (bannières, affiches, etc.)</t>
  </si>
  <si>
    <t>Placements média</t>
  </si>
  <si>
    <t>Programme souvenir</t>
  </si>
  <si>
    <t>Médias sociaux</t>
  </si>
  <si>
    <t>Relations de presse</t>
  </si>
  <si>
    <t>Salle de presse [frais généraux]</t>
  </si>
  <si>
    <t>Site Web [vote, domaine, maintenance, amélioration]</t>
  </si>
  <si>
    <t>Autres :</t>
  </si>
  <si>
    <t>TOTAL PROMOTION</t>
  </si>
  <si>
    <t>4 - AUTRES DÉPENSES</t>
  </si>
  <si>
    <t>Télécommunication, fournitures et autres</t>
  </si>
  <si>
    <t>TOTAL AUTRES DÉPENSES</t>
  </si>
  <si>
    <t>Structure financière</t>
  </si>
  <si>
    <t>Budget</t>
  </si>
  <si>
    <t>Nom de l'association</t>
  </si>
  <si>
    <t>Secteur</t>
  </si>
  <si>
    <t xml:space="preserve">Subventions </t>
  </si>
  <si>
    <t>Revenus autonomes</t>
  </si>
  <si>
    <t>Total revenus</t>
  </si>
  <si>
    <t>Dépenses fonctionnement</t>
  </si>
  <si>
    <t>Dépenses des activités</t>
  </si>
  <si>
    <t>année</t>
  </si>
  <si>
    <t>Subventions fédérales</t>
  </si>
  <si>
    <t>Subventions provinciales</t>
  </si>
  <si>
    <t>Subventions municipales, régionales et autres</t>
  </si>
  <si>
    <t>Total Subventions</t>
  </si>
  <si>
    <t>Cotisations</t>
  </si>
  <si>
    <t>Revenus des activités</t>
  </si>
  <si>
    <t>Revenus de diffusion</t>
  </si>
  <si>
    <t>Commandites et dons</t>
  </si>
  <si>
    <t>Total des revenus autonomes</t>
  </si>
  <si>
    <t>Ressources humaines</t>
  </si>
  <si>
    <t>Dépenses fonctionnement/ administration</t>
  </si>
  <si>
    <t>Total fonctionnement</t>
  </si>
  <si>
    <t>Représentation</t>
  </si>
  <si>
    <t>Formation / Conférences, etc.</t>
  </si>
  <si>
    <t>Promotion</t>
  </si>
  <si>
    <t>Gala / Prix</t>
  </si>
  <si>
    <t>Dév numérique</t>
  </si>
  <si>
    <t>Total activités</t>
  </si>
  <si>
    <t>Total des dépenses</t>
  </si>
  <si>
    <t>Activités hors Qc</t>
  </si>
  <si>
    <t>Commercialisation</t>
  </si>
  <si>
    <t>réalisé</t>
  </si>
  <si>
    <t>en cours</t>
  </si>
  <si>
    <t>AN 1</t>
  </si>
  <si>
    <t>REVENUS DE LA DERNIÈRE ANNÉE FINANCIÈRE</t>
  </si>
  <si>
    <t>REVENUS DE SUBVENTIONS</t>
  </si>
  <si>
    <t xml:space="preserve">REVENUS DES ACTIVITÉS + REVENUS DE DIFFUSION + REVENUS COMMANDITES (MOINS COTISATIONS) </t>
  </si>
  <si>
    <t>COTISATIONS</t>
  </si>
  <si>
    <t>TABELAU ANALYSE COMPARATIF</t>
  </si>
  <si>
    <t>DÉPENSES DE FONCTIONNEMENT ET D'ADMINISTRATION</t>
  </si>
  <si>
    <t>DÉPENSES D'ACTIVITÉS RÉGULIÈRES ET PROJETS RÉCURRENTS + AUTRES DÉPENSES LIÉES (MOINS GALA/PRIX)</t>
  </si>
  <si>
    <t>GALA/PRIX</t>
  </si>
  <si>
    <t>TABELAU CALCUL DE L'AIDE</t>
  </si>
  <si>
    <t>DÉPENSES DE FONCTIONNEMENT ET D'ADMINISTRATION (DÉPENSES ADMISSIBLES + PRÉVISIONS)</t>
  </si>
  <si>
    <t>DÉPENSES D'ACTIVITÉS RÉGULIÈRES ET PROJETS RÉCURRENTS + AUTRES DÉPENSES LIÉES (DÉPENSES ADMISSIBLES)</t>
  </si>
  <si>
    <t>DÉPENSES D'ACTIVITÉS RÉGULIÈRES ET PROJETS RÉCURRENTS + AUTRES DÉPENSES LIÉES (PRÉVISIONS)</t>
  </si>
  <si>
    <t>TOTAL SUBVENTIONS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</si>
</sst>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0\ &quot;$&quot;"/>
    <numFmt numFmtId="165" formatCode="_ * #,##0_)\ [$$-C0C]_ ;_ * \(#,##0\)\ [$$-C0C]_ ;_ * &quot;-&quot;??_)\ [$$-C0C]_ ;_ @_ "/>
    <numFmt numFmtId="166" formatCode="[$-F800]dddd\,\ mmmm\ dd\,\ yyyy"/>
    <numFmt numFmtId="167" formatCode="#,##0.00\ &quot;$&quot;"/>
    <numFmt numFmtId="168" formatCode="_ * #,##0.00_)\ [$$-C0C]_ ;_ * \(#,##0.00\)\ [$$-C0C]_ ;_ * &quot;-&quot;??_)\ [$$-C0C]_ ;_ @_ "/>
  </numFmts>
  <fonts count="33">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sz val="8"/>
      <name val="Calibri"/>
      <family val="2"/>
      <scheme val="minor"/>
    </font>
    <font>
      <sz val="10"/>
      <name val="Arial"/>
      <family val="2"/>
    </font>
    <font>
      <b/>
      <sz val="10"/>
      <color theme="1"/>
      <name val="Arial Narrow"/>
      <family val="2"/>
    </font>
    <font>
      <sz val="10"/>
      <color theme="1"/>
      <name val="Arial Narrow"/>
      <family val="2"/>
    </font>
    <font>
      <i/>
      <sz val="10"/>
      <color theme="1"/>
      <name val="Arial Narrow"/>
      <family val="2"/>
    </font>
    <font>
      <b/>
      <sz val="9"/>
      <color indexed="81"/>
      <name val="Tahoma"/>
      <family val="2"/>
    </font>
    <font>
      <b/>
      <sz val="12"/>
      <color theme="1"/>
      <name val="Arial Narrow"/>
      <family val="2"/>
    </font>
    <font>
      <b/>
      <sz val="11"/>
      <color theme="1"/>
      <name val="Arial Narrow"/>
      <family val="2"/>
    </font>
    <font>
      <b/>
      <sz val="10"/>
      <color rgb="FF000000"/>
      <name val="Arial Narrow"/>
      <family val="2"/>
    </font>
    <font>
      <sz val="12"/>
      <color theme="1"/>
      <name val="Arial Narrow"/>
      <family val="2"/>
    </font>
    <font>
      <b/>
      <sz val="10"/>
      <color theme="1"/>
      <name val="Calibri  "/>
    </font>
    <font>
      <sz val="10"/>
      <color theme="1"/>
      <name val="Arial Narrow"/>
      <family val="2"/>
    </font>
    <font>
      <b/>
      <sz val="10"/>
      <color theme="0"/>
      <name val="Arial Narrow"/>
      <family val="2"/>
    </font>
    <font>
      <b/>
      <sz val="12"/>
      <color theme="0"/>
      <name val="Arial Narrow"/>
      <family val="2"/>
    </font>
    <font>
      <b/>
      <sz val="11"/>
      <color theme="0"/>
      <name val="Arial Narrow"/>
      <family val="2"/>
    </font>
    <font>
      <sz val="11"/>
      <color theme="1"/>
      <name val="Arial Narrow"/>
      <family val="2"/>
    </font>
    <font>
      <sz val="12"/>
      <color theme="0"/>
      <name val="Arial Narrow"/>
      <family val="2"/>
    </font>
    <font>
      <b/>
      <sz val="10"/>
      <color theme="1"/>
      <name val="Arial Narrow"/>
      <family val="2"/>
    </font>
    <font>
      <sz val="11"/>
      <color theme="1"/>
      <name val="Arial Narrow"/>
      <family val="2"/>
    </font>
    <font>
      <b/>
      <sz val="12"/>
      <color theme="1"/>
      <name val="Arial Narrow"/>
      <family val="2"/>
    </font>
    <font>
      <sz val="10"/>
      <color rgb="FF000000"/>
      <name val="Arial Narrow"/>
      <family val="2"/>
    </font>
    <font>
      <b/>
      <sz val="10"/>
      <color rgb="FFFF0000"/>
      <name val="Arial Narrow"/>
      <family val="2"/>
    </font>
    <font>
      <b/>
      <sz val="10"/>
      <color theme="0"/>
      <name val="Arial Narrow"/>
      <family val="2"/>
    </font>
    <font>
      <b/>
      <sz val="11"/>
      <color theme="0"/>
      <name val="Arial Narrow"/>
      <family val="2"/>
    </font>
    <font>
      <b/>
      <sz val="11"/>
      <color theme="1"/>
      <name val="Arial Narrow"/>
      <family val="2"/>
    </font>
    <font>
      <sz val="11"/>
      <color theme="0"/>
      <name val="Arial Narrow"/>
      <family val="2"/>
    </font>
    <font>
      <sz val="9"/>
      <color theme="1"/>
      <name val="Arial Narrow"/>
      <family val="2"/>
    </font>
  </fonts>
  <fills count="20">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4B084"/>
        <bgColor indexed="64"/>
      </patternFill>
    </fill>
    <fill>
      <patternFill patternType="solid">
        <fgColor theme="4" tint="-0.249977111117893"/>
        <bgColor indexed="64"/>
      </patternFill>
    </fill>
    <fill>
      <patternFill patternType="solid">
        <fgColor theme="0" tint="-4.9989318521683403E-2"/>
        <bgColor indexed="64"/>
      </patternFill>
    </fill>
    <fill>
      <patternFill patternType="darkGrid">
        <fgColor auto="1"/>
        <bgColor theme="4" tint="-0.249977111117893"/>
      </patternFill>
    </fill>
    <fill>
      <patternFill patternType="lightGray">
        <fgColor theme="5" tint="0.59996337778862885"/>
        <bgColor auto="1"/>
      </patternFill>
    </fill>
    <fill>
      <patternFill patternType="lightVertical">
        <fgColor theme="5" tint="0.79995117038483843"/>
        <bgColor theme="5" tint="0.59996337778862885"/>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alignment horizontal="center" vertical="center"/>
    </xf>
  </cellStyleXfs>
  <cellXfs count="436">
    <xf numFmtId="0" fontId="0" fillId="0" borderId="0" xfId="0"/>
    <xf numFmtId="0" fontId="3" fillId="0" borderId="0" xfId="0" applyFont="1"/>
    <xf numFmtId="0" fontId="4" fillId="0" borderId="0" xfId="0" applyFont="1" applyAlignment="1">
      <alignment vertical="center"/>
    </xf>
    <xf numFmtId="0" fontId="9" fillId="0" borderId="0" xfId="0" applyFont="1"/>
    <xf numFmtId="164" fontId="9" fillId="0" borderId="0" xfId="0" applyNumberFormat="1" applyFont="1"/>
    <xf numFmtId="164" fontId="9" fillId="6" borderId="0" xfId="0" applyNumberFormat="1" applyFont="1" applyFill="1"/>
    <xf numFmtId="0" fontId="9" fillId="6" borderId="0" xfId="0" applyFont="1" applyFill="1"/>
    <xf numFmtId="0" fontId="10" fillId="6" borderId="0" xfId="0" applyFont="1" applyFill="1"/>
    <xf numFmtId="164" fontId="8" fillId="6" borderId="0" xfId="0" applyNumberFormat="1" applyFont="1" applyFill="1" applyAlignment="1">
      <alignment vertical="center" wrapText="1"/>
    </xf>
    <xf numFmtId="164" fontId="8" fillId="6" borderId="0" xfId="0" applyNumberFormat="1" applyFont="1" applyFill="1" applyAlignment="1">
      <alignment horizontal="center"/>
    </xf>
    <xf numFmtId="0" fontId="9" fillId="0" borderId="14" xfId="0" applyFont="1" applyBorder="1"/>
    <xf numFmtId="0" fontId="10" fillId="0" borderId="28" xfId="0" applyFont="1" applyBorder="1" applyProtection="1">
      <protection locked="0"/>
    </xf>
    <xf numFmtId="164" fontId="9" fillId="0" borderId="29" xfId="0" applyNumberFormat="1" applyFont="1" applyBorder="1" applyProtection="1">
      <protection locked="0"/>
    </xf>
    <xf numFmtId="9" fontId="9" fillId="6" borderId="0" xfId="2" applyFont="1" applyFill="1" applyBorder="1"/>
    <xf numFmtId="164" fontId="8" fillId="0" borderId="0" xfId="0" applyNumberFormat="1" applyFont="1"/>
    <xf numFmtId="0" fontId="8" fillId="0" borderId="0" xfId="0" applyFont="1" applyAlignment="1">
      <alignment horizontal="right"/>
    </xf>
    <xf numFmtId="9" fontId="8" fillId="0" borderId="0" xfId="2" applyFont="1" applyFill="1" applyBorder="1"/>
    <xf numFmtId="9" fontId="9" fillId="0" borderId="2" xfId="2" applyFont="1" applyFill="1" applyBorder="1"/>
    <xf numFmtId="9" fontId="9" fillId="0" borderId="0" xfId="2" applyFont="1" applyFill="1" applyBorder="1"/>
    <xf numFmtId="0" fontId="10" fillId="0" borderId="0" xfId="0" applyFont="1"/>
    <xf numFmtId="0" fontId="9" fillId="0" borderId="0" xfId="0" applyFont="1" applyAlignment="1">
      <alignment horizontal="right" vertical="center"/>
    </xf>
    <xf numFmtId="164" fontId="8" fillId="0" borderId="0" xfId="0" applyNumberFormat="1" applyFont="1" applyAlignment="1">
      <alignment horizontal="right" vertical="center"/>
    </xf>
    <xf numFmtId="0" fontId="9" fillId="0" borderId="0" xfId="0" applyFont="1" applyAlignment="1">
      <alignment horizontal="left" vertical="top" wrapText="1"/>
    </xf>
    <xf numFmtId="0" fontId="9" fillId="6" borderId="0" xfId="0" applyFont="1" applyFill="1" applyAlignment="1">
      <alignment horizontal="left" vertical="top" wrapText="1"/>
    </xf>
    <xf numFmtId="164" fontId="9" fillId="0" borderId="1" xfId="1" applyNumberFormat="1" applyFont="1" applyBorder="1" applyAlignment="1">
      <alignment horizontal="right"/>
    </xf>
    <xf numFmtId="9" fontId="9" fillId="0" borderId="0" xfId="0" applyNumberFormat="1" applyFont="1"/>
    <xf numFmtId="0" fontId="15" fillId="0" borderId="0" xfId="0" applyFont="1"/>
    <xf numFmtId="0" fontId="13" fillId="0" borderId="0" xfId="0" applyFont="1" applyAlignment="1">
      <alignment horizontal="center"/>
    </xf>
    <xf numFmtId="0" fontId="13" fillId="0" borderId="0" xfId="0" applyFont="1" applyAlignment="1">
      <alignment horizontal="center" vertical="center"/>
    </xf>
    <xf numFmtId="0" fontId="9" fillId="0" borderId="1" xfId="0" applyFont="1" applyBorder="1"/>
    <xf numFmtId="0" fontId="12"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 fillId="0" borderId="0" xfId="0" applyFont="1"/>
    <xf numFmtId="0" fontId="8" fillId="0" borderId="0" xfId="0" applyFont="1" applyAlignment="1">
      <alignment vertical="top" wrapText="1"/>
    </xf>
    <xf numFmtId="0" fontId="8" fillId="0" borderId="0" xfId="0" applyFont="1" applyAlignment="1">
      <alignment vertical="top"/>
    </xf>
    <xf numFmtId="0" fontId="21" fillId="0" borderId="0" xfId="0" applyFont="1"/>
    <xf numFmtId="0" fontId="12" fillId="0" borderId="0" xfId="0" applyFont="1" applyAlignment="1">
      <alignment horizontal="center" vertical="center"/>
    </xf>
    <xf numFmtId="164" fontId="8" fillId="7" borderId="25" xfId="0" applyNumberFormat="1" applyFont="1" applyFill="1" applyBorder="1" applyAlignment="1">
      <alignment horizontal="center" vertical="center"/>
    </xf>
    <xf numFmtId="164" fontId="8" fillId="7" borderId="26" xfId="0" applyNumberFormat="1" applyFont="1" applyFill="1" applyBorder="1" applyAlignment="1">
      <alignment horizontal="center" vertical="center"/>
    </xf>
    <xf numFmtId="0" fontId="4" fillId="0" borderId="0" xfId="0" applyFont="1" applyAlignment="1">
      <alignment horizontal="right"/>
    </xf>
    <xf numFmtId="164" fontId="9" fillId="0" borderId="0" xfId="1" applyNumberFormat="1" applyFont="1" applyFill="1" applyBorder="1" applyAlignment="1">
      <alignment horizontal="right"/>
    </xf>
    <xf numFmtId="164" fontId="9" fillId="0" borderId="0" xfId="1" applyNumberFormat="1" applyFont="1" applyBorder="1" applyAlignment="1">
      <alignment horizontal="right"/>
    </xf>
    <xf numFmtId="164" fontId="8" fillId="0" borderId="0" xfId="1" applyNumberFormat="1" applyFont="1" applyFill="1" applyBorder="1" applyAlignment="1">
      <alignment horizontal="right"/>
    </xf>
    <xf numFmtId="164" fontId="12" fillId="0" borderId="0" xfId="0" applyNumberFormat="1" applyFont="1" applyAlignment="1">
      <alignment horizontal="right"/>
    </xf>
    <xf numFmtId="164" fontId="21" fillId="0" borderId="0" xfId="1" applyNumberFormat="1" applyFont="1" applyFill="1" applyBorder="1" applyAlignment="1">
      <alignment horizontal="right"/>
    </xf>
    <xf numFmtId="164" fontId="12" fillId="0" borderId="0" xfId="1" applyNumberFormat="1" applyFont="1" applyFill="1" applyBorder="1" applyAlignment="1">
      <alignment horizontal="right"/>
    </xf>
    <xf numFmtId="164" fontId="12" fillId="0" borderId="0" xfId="0" applyNumberFormat="1" applyFont="1" applyAlignment="1">
      <alignment vertical="center"/>
    </xf>
    <xf numFmtId="164" fontId="8" fillId="0" borderId="0" xfId="0" applyNumberFormat="1" applyFont="1" applyAlignment="1">
      <alignment vertical="center"/>
    </xf>
    <xf numFmtId="0" fontId="12" fillId="0" borderId="0" xfId="0" applyFont="1" applyAlignment="1">
      <alignment horizontal="center" vertical="center" wrapText="1"/>
    </xf>
    <xf numFmtId="9" fontId="9" fillId="0" borderId="0" xfId="2" applyFont="1" applyFill="1" applyBorder="1" applyAlignment="1">
      <alignment horizontal="right" vertical="center"/>
    </xf>
    <xf numFmtId="164" fontId="19" fillId="0" borderId="0" xfId="1" applyNumberFormat="1" applyFont="1" applyFill="1" applyBorder="1" applyAlignment="1">
      <alignment horizontal="right"/>
    </xf>
    <xf numFmtId="0" fontId="21" fillId="0" borderId="0" xfId="0" applyFont="1" applyAlignment="1">
      <alignment horizontal="center"/>
    </xf>
    <xf numFmtId="0" fontId="13" fillId="0" borderId="0" xfId="0" applyFont="1" applyAlignment="1">
      <alignment vertical="center"/>
    </xf>
    <xf numFmtId="0" fontId="13" fillId="16" borderId="15" xfId="0" applyFont="1" applyFill="1" applyBorder="1" applyAlignment="1">
      <alignment horizontal="center" vertical="center"/>
    </xf>
    <xf numFmtId="0" fontId="13" fillId="3" borderId="12" xfId="0" applyFont="1" applyFill="1" applyBorder="1" applyAlignment="1">
      <alignment horizontal="center" vertical="center"/>
    </xf>
    <xf numFmtId="0" fontId="13" fillId="0" borderId="0" xfId="0" applyFont="1" applyAlignment="1">
      <alignment horizontal="center" vertical="center" wrapText="1"/>
    </xf>
    <xf numFmtId="164" fontId="9" fillId="0" borderId="0" xfId="1" applyNumberFormat="1" applyFont="1" applyFill="1" applyBorder="1" applyAlignment="1">
      <alignment horizontal="right" vertical="center"/>
    </xf>
    <xf numFmtId="164" fontId="13" fillId="0" borderId="0" xfId="0" applyNumberFormat="1" applyFont="1" applyAlignment="1">
      <alignment vertical="center"/>
    </xf>
    <xf numFmtId="0" fontId="9" fillId="0" borderId="0" xfId="0" applyFont="1" applyAlignment="1">
      <alignment horizontal="center" vertical="center"/>
    </xf>
    <xf numFmtId="164" fontId="17" fillId="0" borderId="0" xfId="1" applyNumberFormat="1" applyFont="1" applyFill="1" applyBorder="1" applyAlignment="1">
      <alignment horizontal="right"/>
    </xf>
    <xf numFmtId="164" fontId="0" fillId="0" borderId="0" xfId="1" applyNumberFormat="1" applyFont="1" applyFill="1" applyBorder="1" applyAlignment="1">
      <alignment horizontal="right"/>
    </xf>
    <xf numFmtId="0" fontId="13" fillId="0" borderId="45" xfId="0" applyFont="1" applyBorder="1" applyAlignment="1">
      <alignment horizontal="center" vertical="center"/>
    </xf>
    <xf numFmtId="0" fontId="9" fillId="0" borderId="0" xfId="0" applyFont="1" applyAlignment="1">
      <alignment horizontal="center"/>
    </xf>
    <xf numFmtId="0" fontId="13" fillId="0" borderId="45" xfId="0" applyFont="1" applyBorder="1" applyAlignment="1">
      <alignment horizontal="center" vertical="center" wrapText="1" shrinkToFit="1"/>
    </xf>
    <xf numFmtId="0" fontId="8" fillId="0" borderId="0" xfId="0" applyFont="1"/>
    <xf numFmtId="164" fontId="20" fillId="12" borderId="1" xfId="0" applyNumberFormat="1" applyFont="1" applyFill="1" applyBorder="1" applyProtection="1">
      <protection hidden="1"/>
    </xf>
    <xf numFmtId="9" fontId="20" fillId="0" borderId="0" xfId="2" applyFont="1" applyFill="1" applyBorder="1" applyAlignment="1" applyProtection="1">
      <protection hidden="1"/>
    </xf>
    <xf numFmtId="164" fontId="13" fillId="0" borderId="0" xfId="0" applyNumberFormat="1" applyFont="1" applyAlignment="1" applyProtection="1">
      <alignment horizontal="right" vertical="center"/>
      <protection hidden="1"/>
    </xf>
    <xf numFmtId="164" fontId="13" fillId="13" borderId="1" xfId="1" applyNumberFormat="1" applyFont="1" applyFill="1" applyBorder="1" applyAlignment="1" applyProtection="1">
      <protection hidden="1"/>
    </xf>
    <xf numFmtId="9" fontId="13" fillId="13" borderId="1" xfId="2" applyFont="1" applyFill="1" applyBorder="1" applyAlignment="1" applyProtection="1">
      <protection hidden="1"/>
    </xf>
    <xf numFmtId="9" fontId="13" fillId="0" borderId="0" xfId="2" applyFont="1" applyFill="1" applyBorder="1" applyAlignment="1" applyProtection="1">
      <protection hidden="1"/>
    </xf>
    <xf numFmtId="164" fontId="13" fillId="0" borderId="0" xfId="1" applyNumberFormat="1" applyFont="1" applyFill="1" applyBorder="1" applyAlignment="1" applyProtection="1">
      <protection hidden="1"/>
    </xf>
    <xf numFmtId="164" fontId="13" fillId="13" borderId="1" xfId="1" applyNumberFormat="1" applyFont="1" applyFill="1" applyBorder="1" applyAlignment="1" applyProtection="1">
      <alignment horizontal="right"/>
      <protection hidden="1"/>
    </xf>
    <xf numFmtId="9" fontId="13" fillId="0" borderId="0" xfId="2" applyFont="1" applyFill="1" applyBorder="1" applyAlignment="1" applyProtection="1">
      <alignment horizontal="center"/>
      <protection hidden="1"/>
    </xf>
    <xf numFmtId="164" fontId="13" fillId="0" borderId="0" xfId="1" applyNumberFormat="1" applyFont="1" applyFill="1" applyBorder="1" applyAlignment="1" applyProtection="1">
      <alignment horizontal="right"/>
      <protection hidden="1"/>
    </xf>
    <xf numFmtId="0" fontId="13" fillId="0" borderId="0" xfId="0" applyFont="1" applyAlignment="1">
      <alignment horizontal="right" vertical="center"/>
    </xf>
    <xf numFmtId="9" fontId="20" fillId="12" borderId="1" xfId="2" applyFont="1" applyFill="1" applyBorder="1" applyAlignment="1" applyProtection="1">
      <alignment horizontal="right"/>
      <protection hidden="1"/>
    </xf>
    <xf numFmtId="9" fontId="13" fillId="13" borderId="1" xfId="2" applyFont="1" applyFill="1" applyBorder="1" applyAlignment="1" applyProtection="1">
      <alignment horizontal="right"/>
      <protection hidden="1"/>
    </xf>
    <xf numFmtId="0" fontId="9" fillId="0" borderId="1" xfId="0" applyFont="1" applyBorder="1" applyAlignment="1">
      <alignment horizontal="right" vertical="center"/>
    </xf>
    <xf numFmtId="0" fontId="21" fillId="0" borderId="0" xfId="0" applyFont="1" applyAlignment="1">
      <alignment horizontal="center" vertical="center"/>
    </xf>
    <xf numFmtId="164" fontId="19" fillId="12" borderId="2" xfId="0" applyNumberFormat="1" applyFont="1" applyFill="1" applyBorder="1" applyProtection="1">
      <protection hidden="1"/>
    </xf>
    <xf numFmtId="9" fontId="19" fillId="12" borderId="19" xfId="2" applyFont="1" applyFill="1" applyBorder="1" applyAlignment="1" applyProtection="1">
      <alignment horizontal="right"/>
      <protection hidden="1"/>
    </xf>
    <xf numFmtId="9" fontId="19" fillId="0" borderId="0" xfId="2" applyFont="1" applyFill="1" applyBorder="1" applyAlignment="1" applyProtection="1">
      <protection hidden="1"/>
    </xf>
    <xf numFmtId="164" fontId="12" fillId="0" borderId="0" xfId="0" applyNumberFormat="1" applyFont="1" applyAlignment="1" applyProtection="1">
      <alignment vertical="center"/>
      <protection hidden="1"/>
    </xf>
    <xf numFmtId="164" fontId="19" fillId="15" borderId="38" xfId="0" applyNumberFormat="1" applyFont="1" applyFill="1" applyBorder="1" applyAlignment="1" applyProtection="1">
      <alignment vertical="center"/>
      <protection hidden="1"/>
    </xf>
    <xf numFmtId="0" fontId="22" fillId="15" borderId="39" xfId="0" applyFont="1" applyFill="1" applyBorder="1" applyAlignment="1" applyProtection="1">
      <alignment horizontal="right" vertical="center"/>
      <protection hidden="1"/>
    </xf>
    <xf numFmtId="0" fontId="22" fillId="0" borderId="0" xfId="0" applyFont="1" applyAlignment="1" applyProtection="1">
      <alignment horizontal="center" vertical="center"/>
      <protection hidden="1"/>
    </xf>
    <xf numFmtId="164" fontId="19" fillId="15" borderId="35" xfId="0" applyNumberFormat="1" applyFont="1" applyFill="1" applyBorder="1" applyAlignment="1" applyProtection="1">
      <alignment vertical="center"/>
      <protection hidden="1"/>
    </xf>
    <xf numFmtId="0" fontId="9" fillId="0" borderId="0" xfId="0" applyFont="1" applyProtection="1">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13" fillId="3" borderId="37" xfId="0" applyFont="1" applyFill="1" applyBorder="1" applyAlignment="1">
      <alignment horizontal="center" vertical="center"/>
    </xf>
    <xf numFmtId="164" fontId="21" fillId="0" borderId="0" xfId="1" applyNumberFormat="1" applyFont="1" applyFill="1" applyBorder="1" applyAlignment="1" applyProtection="1">
      <alignment horizontal="right"/>
      <protection hidden="1"/>
    </xf>
    <xf numFmtId="164" fontId="20" fillId="15" borderId="2" xfId="0" applyNumberFormat="1" applyFont="1" applyFill="1" applyBorder="1" applyAlignment="1" applyProtection="1">
      <alignment horizontal="right"/>
      <protection hidden="1"/>
    </xf>
    <xf numFmtId="9" fontId="20" fillId="15" borderId="1" xfId="2" applyFont="1" applyFill="1" applyBorder="1" applyAlignment="1" applyProtection="1">
      <alignment horizontal="right"/>
      <protection hidden="1"/>
    </xf>
    <xf numFmtId="9" fontId="20" fillId="0" borderId="0" xfId="2" applyFont="1" applyFill="1" applyBorder="1" applyAlignment="1" applyProtection="1">
      <alignment horizontal="right"/>
      <protection hidden="1"/>
    </xf>
    <xf numFmtId="164" fontId="20" fillId="15" borderId="1" xfId="0" applyNumberFormat="1" applyFont="1" applyFill="1" applyBorder="1" applyProtection="1">
      <protection hidden="1"/>
    </xf>
    <xf numFmtId="164" fontId="20" fillId="15" borderId="2" xfId="0" applyNumberFormat="1" applyFont="1" applyFill="1" applyBorder="1" applyProtection="1">
      <protection hidden="1"/>
    </xf>
    <xf numFmtId="164" fontId="20" fillId="0" borderId="0" xfId="0" applyNumberFormat="1" applyFont="1" applyProtection="1">
      <protection hidden="1"/>
    </xf>
    <xf numFmtId="164" fontId="13" fillId="0" borderId="0" xfId="0" applyNumberFormat="1" applyFont="1" applyAlignment="1" applyProtection="1">
      <alignment horizontal="right"/>
      <protection hidden="1"/>
    </xf>
    <xf numFmtId="9" fontId="13" fillId="0" borderId="0" xfId="2" applyFont="1" applyFill="1" applyBorder="1" applyAlignment="1" applyProtection="1">
      <alignment horizontal="right"/>
      <protection hidden="1"/>
    </xf>
    <xf numFmtId="9" fontId="13" fillId="13" borderId="1" xfId="2" applyFont="1" applyFill="1" applyBorder="1" applyAlignment="1" applyProtection="1">
      <alignment vertical="center"/>
      <protection hidden="1"/>
    </xf>
    <xf numFmtId="9" fontId="13" fillId="0" borderId="0" xfId="2" applyFont="1" applyFill="1" applyBorder="1" applyAlignment="1" applyProtection="1">
      <alignment vertical="center"/>
      <protection hidden="1"/>
    </xf>
    <xf numFmtId="9" fontId="20" fillId="15" borderId="2" xfId="2" applyFont="1" applyFill="1" applyBorder="1" applyAlignment="1" applyProtection="1">
      <alignment horizontal="right"/>
      <protection hidden="1"/>
    </xf>
    <xf numFmtId="164" fontId="20" fillId="0" borderId="0" xfId="0" applyNumberFormat="1" applyFont="1" applyAlignment="1" applyProtection="1">
      <alignment horizontal="right"/>
      <protection hidden="1"/>
    </xf>
    <xf numFmtId="9" fontId="13" fillId="13" borderId="1" xfId="2" applyFont="1" applyFill="1" applyBorder="1" applyAlignment="1" applyProtection="1">
      <alignment horizontal="right" vertical="center"/>
      <protection hidden="1"/>
    </xf>
    <xf numFmtId="9" fontId="13" fillId="0" borderId="0" xfId="2" applyFont="1" applyFill="1" applyBorder="1" applyAlignment="1" applyProtection="1">
      <alignment horizontal="right" vertical="center"/>
      <protection hidden="1"/>
    </xf>
    <xf numFmtId="164" fontId="20" fillId="0" borderId="0" xfId="1" applyNumberFormat="1" applyFont="1" applyFill="1" applyBorder="1" applyAlignment="1" applyProtection="1">
      <protection hidden="1"/>
    </xf>
    <xf numFmtId="164" fontId="20" fillId="15" borderId="2" xfId="1" applyNumberFormat="1" applyFont="1" applyFill="1" applyBorder="1" applyAlignment="1" applyProtection="1">
      <alignment horizontal="right"/>
      <protection hidden="1"/>
    </xf>
    <xf numFmtId="164" fontId="20" fillId="0" borderId="0" xfId="1" applyNumberFormat="1" applyFont="1" applyFill="1" applyBorder="1" applyAlignment="1" applyProtection="1">
      <alignment horizontal="right"/>
      <protection hidden="1"/>
    </xf>
    <xf numFmtId="164" fontId="20" fillId="15" borderId="40" xfId="0" applyNumberFormat="1" applyFont="1" applyFill="1" applyBorder="1" applyAlignment="1" applyProtection="1">
      <alignment horizontal="right"/>
      <protection hidden="1"/>
    </xf>
    <xf numFmtId="9" fontId="20" fillId="15" borderId="24" xfId="2" applyFont="1" applyFill="1" applyBorder="1" applyAlignment="1" applyProtection="1">
      <alignment horizontal="right"/>
      <protection hidden="1"/>
    </xf>
    <xf numFmtId="164" fontId="20" fillId="15" borderId="23" xfId="0" applyNumberFormat="1" applyFont="1" applyFill="1" applyBorder="1" applyProtection="1">
      <protection hidden="1"/>
    </xf>
    <xf numFmtId="164" fontId="20" fillId="15" borderId="24" xfId="0" applyNumberFormat="1" applyFont="1" applyFill="1" applyBorder="1" applyProtection="1">
      <protection hidden="1"/>
    </xf>
    <xf numFmtId="164" fontId="13" fillId="0" borderId="0" xfId="0" applyNumberFormat="1" applyFont="1" applyAlignment="1" applyProtection="1">
      <alignment vertical="center"/>
      <protection hidden="1"/>
    </xf>
    <xf numFmtId="0" fontId="21" fillId="0" borderId="0" xfId="0" applyFont="1" applyProtection="1">
      <protection hidden="1"/>
    </xf>
    <xf numFmtId="9" fontId="20" fillId="0" borderId="0" xfId="2" applyFont="1" applyFill="1" applyBorder="1" applyAlignment="1" applyProtection="1">
      <alignment horizontal="right" vertical="center"/>
      <protection hidden="1"/>
    </xf>
    <xf numFmtId="164" fontId="19" fillId="15" borderId="1" xfId="0" applyNumberFormat="1" applyFont="1" applyFill="1" applyBorder="1" applyAlignment="1" applyProtection="1">
      <alignment vertical="center"/>
      <protection hidden="1"/>
    </xf>
    <xf numFmtId="9" fontId="19" fillId="15" borderId="3" xfId="2" applyFont="1" applyFill="1" applyBorder="1" applyAlignment="1" applyProtection="1">
      <alignment horizontal="right" vertical="center"/>
      <protection hidden="1"/>
    </xf>
    <xf numFmtId="9" fontId="9" fillId="0" borderId="0" xfId="2" applyFont="1" applyFill="1"/>
    <xf numFmtId="9" fontId="9" fillId="0" borderId="28" xfId="2" applyFont="1" applyFill="1" applyBorder="1"/>
    <xf numFmtId="9" fontId="9" fillId="0" borderId="43" xfId="2" applyFont="1" applyFill="1" applyBorder="1"/>
    <xf numFmtId="0" fontId="21" fillId="0" borderId="44" xfId="0" applyFont="1" applyBorder="1"/>
    <xf numFmtId="0" fontId="25" fillId="0" borderId="33" xfId="0" applyFont="1" applyBorder="1" applyAlignment="1">
      <alignment horizontal="center" vertical="center" wrapText="1"/>
    </xf>
    <xf numFmtId="0" fontId="13" fillId="5" borderId="20" xfId="0" applyFont="1" applyFill="1" applyBorder="1" applyAlignment="1">
      <alignment horizontal="center" vertical="center" wrapText="1"/>
    </xf>
    <xf numFmtId="0" fontId="13" fillId="4" borderId="6" xfId="0" applyFont="1" applyFill="1" applyBorder="1" applyAlignment="1">
      <alignment horizontal="center" vertical="center" wrapText="1"/>
    </xf>
    <xf numFmtId="44" fontId="21" fillId="0" borderId="44" xfId="1" applyFont="1" applyBorder="1"/>
    <xf numFmtId="165" fontId="21" fillId="0" borderId="1" xfId="0" applyNumberFormat="1" applyFont="1" applyBorder="1"/>
    <xf numFmtId="165" fontId="21" fillId="0" borderId="1" xfId="1" applyNumberFormat="1" applyFont="1" applyBorder="1"/>
    <xf numFmtId="9" fontId="21" fillId="0" borderId="1" xfId="0" applyNumberFormat="1" applyFont="1" applyBorder="1"/>
    <xf numFmtId="0" fontId="13" fillId="0" borderId="0" xfId="0" applyFont="1" applyAlignment="1">
      <alignment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14" borderId="7" xfId="0" applyFont="1" applyFill="1" applyBorder="1" applyAlignment="1">
      <alignment horizontal="center" vertical="center"/>
    </xf>
    <xf numFmtId="0" fontId="13" fillId="2" borderId="6" xfId="0" applyFont="1" applyFill="1" applyBorder="1" applyAlignment="1">
      <alignment horizontal="center" vertical="center"/>
    </xf>
    <xf numFmtId="0" fontId="21" fillId="0" borderId="0" xfId="0" applyFont="1" applyAlignment="1">
      <alignment vertical="center"/>
    </xf>
    <xf numFmtId="0" fontId="8" fillId="0" borderId="1" xfId="0" applyFont="1" applyBorder="1"/>
    <xf numFmtId="165" fontId="13" fillId="0" borderId="1" xfId="0" applyNumberFormat="1" applyFont="1" applyBorder="1"/>
    <xf numFmtId="0" fontId="8" fillId="0" borderId="0" xfId="0" applyFont="1" applyAlignment="1" applyProtection="1">
      <alignment horizontal="left"/>
      <protection locked="0"/>
    </xf>
    <xf numFmtId="0" fontId="10" fillId="0" borderId="10" xfId="0" applyFont="1" applyBorder="1" applyProtection="1">
      <protection locked="0"/>
    </xf>
    <xf numFmtId="164" fontId="9" fillId="0" borderId="14" xfId="0" applyNumberFormat="1" applyFont="1" applyBorder="1" applyProtection="1">
      <protection locked="0"/>
    </xf>
    <xf numFmtId="0" fontId="9" fillId="0" borderId="15" xfId="0" applyFont="1" applyBorder="1"/>
    <xf numFmtId="0" fontId="10" fillId="0" borderId="12" xfId="0" applyFont="1" applyBorder="1" applyProtection="1">
      <protection locked="0"/>
    </xf>
    <xf numFmtId="164" fontId="9" fillId="0" borderId="16" xfId="0" applyNumberFormat="1" applyFont="1" applyBorder="1" applyProtection="1">
      <protection locked="0"/>
    </xf>
    <xf numFmtId="0" fontId="9" fillId="0" borderId="29" xfId="0" applyFont="1" applyBorder="1" applyAlignment="1">
      <alignment vertical="center"/>
    </xf>
    <xf numFmtId="164" fontId="9" fillId="0" borderId="13" xfId="0" applyNumberFormat="1" applyFont="1" applyBorder="1" applyProtection="1">
      <protection locked="0"/>
    </xf>
    <xf numFmtId="0" fontId="9" fillId="0" borderId="32" xfId="0" applyFont="1" applyBorder="1"/>
    <xf numFmtId="0" fontId="10" fillId="0" borderId="30" xfId="0" applyFont="1" applyBorder="1" applyProtection="1">
      <protection locked="0"/>
    </xf>
    <xf numFmtId="164" fontId="9" fillId="0" borderId="15" xfId="0" applyNumberFormat="1" applyFont="1" applyBorder="1" applyProtection="1">
      <protection locked="0"/>
    </xf>
    <xf numFmtId="164" fontId="8" fillId="0" borderId="17" xfId="0" applyNumberFormat="1" applyFont="1" applyBorder="1"/>
    <xf numFmtId="0" fontId="9" fillId="0" borderId="29" xfId="0" applyFont="1" applyBorder="1" applyAlignment="1">
      <alignment vertical="center" wrapText="1"/>
    </xf>
    <xf numFmtId="0" fontId="17" fillId="0" borderId="0" xfId="0" applyFont="1" applyAlignment="1">
      <alignment horizontal="center"/>
    </xf>
    <xf numFmtId="0" fontId="13" fillId="2" borderId="7"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46" xfId="0" applyFont="1" applyFill="1" applyBorder="1" applyAlignment="1">
      <alignment horizontal="center" vertical="center" wrapText="1"/>
    </xf>
    <xf numFmtId="164" fontId="15" fillId="0" borderId="0" xfId="0" applyNumberFormat="1" applyFont="1"/>
    <xf numFmtId="164" fontId="12" fillId="0" borderId="0" xfId="0" applyNumberFormat="1" applyFont="1" applyAlignment="1">
      <alignment horizontal="center" vertical="center" wrapText="1"/>
    </xf>
    <xf numFmtId="0" fontId="12" fillId="7" borderId="45" xfId="0" applyFont="1" applyFill="1" applyBorder="1" applyAlignment="1">
      <alignment horizontal="center" vertical="center" wrapText="1"/>
    </xf>
    <xf numFmtId="164" fontId="8" fillId="0" borderId="54" xfId="0" applyNumberFormat="1" applyFont="1" applyBorder="1" applyAlignment="1">
      <alignment horizontal="center" vertical="center"/>
    </xf>
    <xf numFmtId="164" fontId="8" fillId="0" borderId="52" xfId="0" applyNumberFormat="1" applyFont="1" applyBorder="1" applyAlignment="1">
      <alignment horizontal="center" vertical="center"/>
    </xf>
    <xf numFmtId="164" fontId="8" fillId="0" borderId="53" xfId="0" applyNumberFormat="1" applyFont="1" applyBorder="1" applyAlignment="1">
      <alignment horizontal="center" vertical="center"/>
    </xf>
    <xf numFmtId="0" fontId="8" fillId="0" borderId="0" xfId="0" applyFont="1" applyAlignment="1" applyProtection="1">
      <alignment horizontal="center"/>
      <protection locked="0"/>
    </xf>
    <xf numFmtId="0" fontId="9" fillId="6" borderId="0" xfId="0" applyFont="1" applyFill="1" applyAlignment="1">
      <alignment horizontal="center"/>
    </xf>
    <xf numFmtId="0" fontId="9" fillId="0" borderId="27" xfId="0" applyFont="1" applyBorder="1" applyAlignment="1">
      <alignment horizontal="center"/>
    </xf>
    <xf numFmtId="0" fontId="26" fillId="0" borderId="27" xfId="0" applyFont="1" applyBorder="1" applyAlignment="1">
      <alignment horizontal="center"/>
    </xf>
    <xf numFmtId="0" fontId="26" fillId="0" borderId="29" xfId="0" applyFont="1" applyBorder="1" applyAlignment="1">
      <alignment horizontal="center"/>
    </xf>
    <xf numFmtId="164" fontId="9" fillId="0" borderId="32" xfId="0" applyNumberFormat="1" applyFont="1" applyBorder="1" applyProtection="1">
      <protection locked="0"/>
    </xf>
    <xf numFmtId="9" fontId="9" fillId="0" borderId="7" xfId="2" applyFont="1" applyFill="1" applyBorder="1"/>
    <xf numFmtId="164" fontId="13" fillId="13" borderId="45" xfId="0" applyNumberFormat="1" applyFont="1" applyFill="1" applyBorder="1" applyProtection="1">
      <protection hidden="1"/>
    </xf>
    <xf numFmtId="9" fontId="13" fillId="13" borderId="45" xfId="2" applyFont="1" applyFill="1" applyBorder="1" applyProtection="1">
      <protection hidden="1"/>
    </xf>
    <xf numFmtId="164" fontId="13" fillId="13" borderId="45" xfId="0" applyNumberFormat="1" applyFont="1" applyFill="1" applyBorder="1" applyAlignment="1" applyProtection="1">
      <alignment vertical="center"/>
      <protection hidden="1"/>
    </xf>
    <xf numFmtId="9" fontId="13" fillId="13" borderId="45" xfId="2" applyFont="1" applyFill="1" applyBorder="1" applyAlignment="1" applyProtection="1">
      <alignment vertical="center"/>
      <protection hidden="1"/>
    </xf>
    <xf numFmtId="9" fontId="8" fillId="0" borderId="0" xfId="2" applyFont="1" applyFill="1" applyBorder="1" applyAlignment="1">
      <alignment vertical="center"/>
    </xf>
    <xf numFmtId="0" fontId="17" fillId="0" borderId="0" xfId="0" applyFont="1"/>
    <xf numFmtId="164" fontId="17" fillId="0" borderId="0" xfId="1" applyNumberFormat="1" applyFont="1" applyAlignment="1">
      <alignment horizontal="right"/>
    </xf>
    <xf numFmtId="0" fontId="23" fillId="0" borderId="0" xfId="0" applyFont="1" applyAlignment="1">
      <alignment vertical="center" wrapText="1"/>
    </xf>
    <xf numFmtId="0" fontId="23" fillId="0" borderId="0" xfId="0" applyFont="1" applyAlignment="1">
      <alignment vertical="center"/>
    </xf>
    <xf numFmtId="164" fontId="29" fillId="12" borderId="1" xfId="0" applyNumberFormat="1" applyFont="1" applyFill="1" applyBorder="1" applyProtection="1">
      <protection hidden="1"/>
    </xf>
    <xf numFmtId="9" fontId="29" fillId="12" borderId="1" xfId="2" applyFont="1" applyFill="1" applyBorder="1" applyAlignment="1" applyProtection="1">
      <alignment horizontal="right"/>
      <protection hidden="1"/>
    </xf>
    <xf numFmtId="9" fontId="29" fillId="0" borderId="0" xfId="2" applyFont="1" applyProtection="1">
      <protection hidden="1"/>
    </xf>
    <xf numFmtId="164" fontId="30" fillId="0" borderId="0" xfId="0" applyNumberFormat="1" applyFont="1" applyAlignment="1" applyProtection="1">
      <alignment horizontal="right" vertical="center"/>
      <protection hidden="1"/>
    </xf>
    <xf numFmtId="164" fontId="23" fillId="0" borderId="0" xfId="0" applyNumberFormat="1" applyFont="1" applyAlignment="1">
      <alignment horizontal="right" vertical="center"/>
    </xf>
    <xf numFmtId="164" fontId="19" fillId="15" borderId="60" xfId="0" applyNumberFormat="1" applyFont="1" applyFill="1" applyBorder="1" applyAlignment="1" applyProtection="1">
      <alignment vertical="center"/>
      <protection hidden="1"/>
    </xf>
    <xf numFmtId="164" fontId="19" fillId="15" borderId="61" xfId="0" applyNumberFormat="1" applyFont="1" applyFill="1" applyBorder="1" applyAlignment="1" applyProtection="1">
      <alignment vertical="center"/>
      <protection hidden="1"/>
    </xf>
    <xf numFmtId="164" fontId="12" fillId="0" borderId="1" xfId="0" applyNumberFormat="1" applyFont="1" applyBorder="1" applyProtection="1">
      <protection hidden="1"/>
    </xf>
    <xf numFmtId="164" fontId="0" fillId="0" borderId="0" xfId="1" applyNumberFormat="1" applyFont="1" applyAlignment="1">
      <alignment horizontal="right"/>
    </xf>
    <xf numFmtId="166" fontId="13" fillId="0" borderId="0" xfId="0" applyNumberFormat="1" applyFont="1" applyAlignment="1" applyProtection="1">
      <alignment horizontal="center"/>
      <protection hidden="1"/>
    </xf>
    <xf numFmtId="0" fontId="8" fillId="0" borderId="0" xfId="0" applyFont="1" applyAlignment="1" applyProtection="1">
      <alignment horizontal="right"/>
      <protection locked="0"/>
    </xf>
    <xf numFmtId="14" fontId="13" fillId="0" borderId="45" xfId="0" applyNumberFormat="1" applyFont="1" applyBorder="1" applyAlignment="1" applyProtection="1">
      <alignment horizontal="center"/>
      <protection hidden="1"/>
    </xf>
    <xf numFmtId="164" fontId="21" fillId="0" borderId="44" xfId="1" applyNumberFormat="1" applyFont="1" applyBorder="1"/>
    <xf numFmtId="164" fontId="9" fillId="0" borderId="14" xfId="0" applyNumberFormat="1" applyFont="1" applyBorder="1"/>
    <xf numFmtId="167" fontId="13" fillId="13" borderId="1" xfId="1" applyNumberFormat="1" applyFont="1" applyFill="1" applyBorder="1" applyAlignment="1" applyProtection="1">
      <alignment horizontal="right"/>
      <protection hidden="1"/>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11" borderId="59" xfId="0" applyFont="1" applyFill="1" applyBorder="1" applyAlignment="1">
      <alignment horizontal="center" vertical="center"/>
    </xf>
    <xf numFmtId="0" fontId="13" fillId="19" borderId="7" xfId="0" applyFont="1" applyFill="1" applyBorder="1" applyAlignment="1">
      <alignment horizontal="center" vertical="center" wrapText="1"/>
    </xf>
    <xf numFmtId="0" fontId="13" fillId="8" borderId="2" xfId="0" applyFont="1" applyFill="1" applyBorder="1" applyAlignment="1">
      <alignment horizontal="center" vertical="center"/>
    </xf>
    <xf numFmtId="0" fontId="13" fillId="8" borderId="2"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3" xfId="0" applyFont="1" applyFill="1" applyBorder="1" applyAlignment="1">
      <alignment horizontal="center" vertical="center"/>
    </xf>
    <xf numFmtId="0" fontId="13" fillId="8" borderId="36" xfId="0" applyFont="1" applyFill="1" applyBorder="1" applyAlignment="1">
      <alignment horizontal="center" vertical="center"/>
    </xf>
    <xf numFmtId="0" fontId="13" fillId="8" borderId="9" xfId="0" applyFont="1" applyFill="1" applyBorder="1" applyAlignment="1">
      <alignment horizontal="center" vertical="center" wrapText="1"/>
    </xf>
    <xf numFmtId="165" fontId="21" fillId="0" borderId="14" xfId="1" applyNumberFormat="1" applyFont="1" applyBorder="1"/>
    <xf numFmtId="165" fontId="21" fillId="0" borderId="10" xfId="1" applyNumberFormat="1" applyFont="1" applyBorder="1"/>
    <xf numFmtId="165" fontId="13" fillId="0" borderId="15" xfId="1" applyNumberFormat="1" applyFont="1" applyBorder="1"/>
    <xf numFmtId="165" fontId="13" fillId="0" borderId="37" xfId="1" applyNumberFormat="1" applyFont="1" applyBorder="1"/>
    <xf numFmtId="165" fontId="13" fillId="0" borderId="12" xfId="1" applyNumberFormat="1" applyFont="1" applyBorder="1"/>
    <xf numFmtId="0" fontId="13" fillId="8" borderId="29" xfId="0" applyFont="1" applyFill="1" applyBorder="1" applyAlignment="1">
      <alignment horizontal="center" vertical="center"/>
    </xf>
    <xf numFmtId="0" fontId="13" fillId="8" borderId="28" xfId="0" applyFont="1" applyFill="1" applyBorder="1" applyAlignment="1">
      <alignment horizontal="center" vertical="center" wrapText="1"/>
    </xf>
    <xf numFmtId="165" fontId="21" fillId="0" borderId="3" xfId="0" applyNumberFormat="1" applyFont="1" applyBorder="1"/>
    <xf numFmtId="165" fontId="13" fillId="0" borderId="3" xfId="0" applyNumberFormat="1" applyFont="1" applyBorder="1"/>
    <xf numFmtId="0" fontId="13" fillId="8" borderId="14" xfId="0" applyFont="1" applyFill="1" applyBorder="1" applyAlignment="1">
      <alignment horizontal="center" vertical="center"/>
    </xf>
    <xf numFmtId="0" fontId="13" fillId="8" borderId="10" xfId="0" applyFont="1" applyFill="1" applyBorder="1" applyAlignment="1">
      <alignment horizontal="center" vertical="center"/>
    </xf>
    <xf numFmtId="165" fontId="21" fillId="0" borderId="14" xfId="0" applyNumberFormat="1" applyFont="1" applyBorder="1"/>
    <xf numFmtId="165" fontId="21" fillId="0" borderId="10" xfId="0" applyNumberFormat="1" applyFont="1" applyBorder="1"/>
    <xf numFmtId="165" fontId="13" fillId="0" borderId="15" xfId="0" applyNumberFormat="1" applyFont="1" applyBorder="1"/>
    <xf numFmtId="165" fontId="13" fillId="0" borderId="12" xfId="0" applyNumberFormat="1" applyFont="1" applyBorder="1"/>
    <xf numFmtId="164" fontId="9" fillId="0" borderId="1" xfId="1" applyNumberFormat="1" applyFont="1" applyFill="1" applyBorder="1" applyAlignment="1" applyProtection="1">
      <alignment horizontal="right"/>
      <protection locked="0"/>
    </xf>
    <xf numFmtId="9" fontId="8" fillId="0" borderId="0" xfId="2" applyFont="1" applyFill="1" applyBorder="1" applyAlignment="1" applyProtection="1">
      <alignment horizontal="right" vertical="center"/>
      <protection locked="0"/>
    </xf>
    <xf numFmtId="164" fontId="9" fillId="0" borderId="0" xfId="1" applyNumberFormat="1" applyFont="1" applyFill="1" applyBorder="1" applyAlignment="1" applyProtection="1">
      <alignment horizontal="right"/>
      <protection locked="0"/>
    </xf>
    <xf numFmtId="164" fontId="21" fillId="0" borderId="0" xfId="1" applyNumberFormat="1" applyFont="1" applyFill="1" applyBorder="1" applyAlignment="1" applyProtection="1">
      <alignment horizontal="right"/>
      <protection locked="0"/>
    </xf>
    <xf numFmtId="0" fontId="24" fillId="0" borderId="56" xfId="0" applyFont="1" applyBorder="1" applyProtection="1">
      <protection locked="0"/>
    </xf>
    <xf numFmtId="0" fontId="9" fillId="0" borderId="1" xfId="0" applyFont="1" applyBorder="1" applyProtection="1">
      <protection locked="0"/>
    </xf>
    <xf numFmtId="164" fontId="9" fillId="0" borderId="1" xfId="1" applyNumberFormat="1" applyFont="1" applyBorder="1" applyAlignment="1" applyProtection="1">
      <alignment horizontal="right"/>
      <protection locked="0"/>
    </xf>
    <xf numFmtId="9" fontId="9" fillId="0" borderId="1" xfId="2" applyFont="1" applyFill="1" applyBorder="1" applyAlignment="1" applyProtection="1">
      <alignment horizontal="right" vertical="center"/>
      <protection locked="0"/>
    </xf>
    <xf numFmtId="9" fontId="9" fillId="0" borderId="0" xfId="2" applyFont="1" applyFill="1" applyBorder="1" applyAlignment="1" applyProtection="1">
      <alignment horizontal="right" vertical="center"/>
      <protection locked="0"/>
    </xf>
    <xf numFmtId="0" fontId="24" fillId="0" borderId="55" xfId="0" applyFont="1" applyBorder="1" applyProtection="1">
      <protection locked="0"/>
    </xf>
    <xf numFmtId="0" fontId="24" fillId="0" borderId="42" xfId="0" applyFont="1" applyBorder="1" applyProtection="1">
      <protection locked="0"/>
    </xf>
    <xf numFmtId="0" fontId="24" fillId="0" borderId="41" xfId="0" applyFont="1" applyBorder="1" applyProtection="1">
      <protection locked="0"/>
    </xf>
    <xf numFmtId="0" fontId="21" fillId="0" borderId="41" xfId="0" applyFont="1" applyBorder="1" applyProtection="1">
      <protection locked="0"/>
    </xf>
    <xf numFmtId="0" fontId="24" fillId="0" borderId="57" xfId="0" applyFont="1" applyBorder="1" applyProtection="1">
      <protection locked="0"/>
    </xf>
    <xf numFmtId="0" fontId="21" fillId="0" borderId="34" xfId="0" applyFont="1" applyBorder="1" applyProtection="1">
      <protection locked="0"/>
    </xf>
    <xf numFmtId="0" fontId="21" fillId="0" borderId="21" xfId="0" applyFont="1" applyBorder="1" applyProtection="1">
      <protection locked="0"/>
    </xf>
    <xf numFmtId="0" fontId="21" fillId="0" borderId="42" xfId="0" applyFont="1" applyBorder="1" applyProtection="1">
      <protection locked="0"/>
    </xf>
    <xf numFmtId="0" fontId="21" fillId="0" borderId="56" xfId="0" applyFont="1" applyBorder="1" applyProtection="1">
      <protection locked="0"/>
    </xf>
    <xf numFmtId="0" fontId="21" fillId="0" borderId="57" xfId="0" applyFont="1" applyBorder="1" applyProtection="1">
      <protection locked="0"/>
    </xf>
    <xf numFmtId="0" fontId="21" fillId="0" borderId="0" xfId="0" applyFont="1" applyProtection="1">
      <protection locked="0"/>
    </xf>
    <xf numFmtId="0" fontId="21" fillId="0" borderId="55" xfId="0" applyFont="1" applyBorder="1" applyProtection="1">
      <protection locked="0"/>
    </xf>
    <xf numFmtId="0" fontId="9" fillId="0" borderId="0" xfId="0" applyFont="1" applyProtection="1">
      <protection locked="0"/>
    </xf>
    <xf numFmtId="164" fontId="9" fillId="0" borderId="47" xfId="1" applyNumberFormat="1" applyFont="1" applyFill="1" applyBorder="1" applyAlignment="1" applyProtection="1">
      <alignment horizontal="right"/>
      <protection locked="0"/>
    </xf>
    <xf numFmtId="164" fontId="9" fillId="0" borderId="6" xfId="1" applyNumberFormat="1" applyFont="1" applyBorder="1" applyAlignment="1" applyProtection="1">
      <alignment horizontal="right"/>
      <protection locked="0"/>
    </xf>
    <xf numFmtId="9" fontId="9" fillId="0" borderId="6" xfId="2" applyFont="1" applyFill="1" applyBorder="1" applyAlignment="1" applyProtection="1">
      <alignment horizontal="right" vertical="center"/>
      <protection locked="0"/>
    </xf>
    <xf numFmtId="167" fontId="19" fillId="15" borderId="1" xfId="0" applyNumberFormat="1" applyFont="1" applyFill="1" applyBorder="1" applyAlignment="1" applyProtection="1">
      <alignment vertical="center"/>
      <protection hidden="1"/>
    </xf>
    <xf numFmtId="167" fontId="20" fillId="0" borderId="0" xfId="2" applyNumberFormat="1" applyFont="1" applyFill="1" applyBorder="1" applyAlignment="1" applyProtection="1">
      <alignment horizontal="right" vertical="center"/>
      <protection hidden="1"/>
    </xf>
    <xf numFmtId="167" fontId="21" fillId="0" borderId="0" xfId="0" applyNumberFormat="1" applyFont="1" applyProtection="1">
      <protection hidden="1"/>
    </xf>
    <xf numFmtId="164" fontId="9" fillId="4" borderId="1" xfId="1" applyNumberFormat="1" applyFont="1" applyFill="1" applyBorder="1" applyAlignment="1" applyProtection="1">
      <alignment horizontal="right" vertical="center"/>
      <protection hidden="1"/>
    </xf>
    <xf numFmtId="164" fontId="9" fillId="4" borderId="1" xfId="1" applyNumberFormat="1" applyFont="1" applyFill="1" applyBorder="1" applyAlignment="1" applyProtection="1">
      <alignment horizontal="right"/>
      <protection hidden="1"/>
    </xf>
    <xf numFmtId="0" fontId="9" fillId="0" borderId="21" xfId="0" applyFont="1" applyBorder="1" applyProtection="1">
      <protection locked="0"/>
    </xf>
    <xf numFmtId="0" fontId="9" fillId="0" borderId="42" xfId="0" applyFont="1" applyBorder="1" applyProtection="1">
      <protection locked="0"/>
    </xf>
    <xf numFmtId="0" fontId="9" fillId="0" borderId="52" xfId="0" applyFont="1" applyBorder="1" applyAlignment="1" applyProtection="1">
      <alignment horizontal="center"/>
      <protection locked="0"/>
    </xf>
    <xf numFmtId="0" fontId="9" fillId="0" borderId="41" xfId="0" applyFont="1" applyBorder="1" applyProtection="1">
      <protection locked="0"/>
    </xf>
    <xf numFmtId="0" fontId="9" fillId="0" borderId="53"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54" xfId="0" applyFont="1" applyBorder="1" applyAlignment="1" applyProtection="1">
      <alignment horizontal="center"/>
      <protection locked="0"/>
    </xf>
    <xf numFmtId="0" fontId="17" fillId="0" borderId="54" xfId="0" applyFont="1" applyBorder="1" applyAlignment="1" applyProtection="1">
      <alignment horizontal="center"/>
      <protection locked="0"/>
    </xf>
    <xf numFmtId="0" fontId="9" fillId="0" borderId="1" xfId="0"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164" fontId="9" fillId="0" borderId="0" xfId="1" applyNumberFormat="1" applyFont="1" applyFill="1" applyBorder="1" applyAlignment="1" applyProtection="1">
      <alignment horizontal="right" vertical="center"/>
      <protection hidden="1"/>
    </xf>
    <xf numFmtId="164" fontId="9" fillId="0" borderId="0" xfId="1" applyNumberFormat="1" applyFont="1" applyFill="1" applyBorder="1" applyAlignment="1" applyProtection="1">
      <alignment horizontal="right"/>
      <protection hidden="1"/>
    </xf>
    <xf numFmtId="0" fontId="9" fillId="0" borderId="0" xfId="0" applyFont="1" applyAlignment="1" applyProtection="1">
      <alignment horizontal="center"/>
      <protection hidden="1"/>
    </xf>
    <xf numFmtId="164" fontId="9" fillId="18" borderId="1" xfId="1" applyNumberFormat="1" applyFont="1" applyFill="1" applyBorder="1" applyAlignment="1" applyProtection="1">
      <alignment horizontal="right" vertical="center"/>
      <protection hidden="1"/>
    </xf>
    <xf numFmtId="164" fontId="9" fillId="18" borderId="1" xfId="1" applyNumberFormat="1" applyFont="1" applyFill="1" applyBorder="1" applyAlignment="1" applyProtection="1">
      <alignment horizontal="right"/>
      <protection hidden="1"/>
    </xf>
    <xf numFmtId="0" fontId="9" fillId="0" borderId="0" xfId="0" applyFont="1" applyAlignment="1" applyProtection="1">
      <alignment horizontal="right"/>
      <protection hidden="1"/>
    </xf>
    <xf numFmtId="164" fontId="17" fillId="18" borderId="1" xfId="1" applyNumberFormat="1" applyFont="1" applyFill="1" applyBorder="1" applyAlignment="1" applyProtection="1">
      <alignment horizontal="right"/>
      <protection hidden="1"/>
    </xf>
    <xf numFmtId="164" fontId="24" fillId="0" borderId="0" xfId="1" applyNumberFormat="1" applyFont="1" applyAlignment="1" applyProtection="1">
      <alignment horizontal="right"/>
      <protection hidden="1"/>
    </xf>
    <xf numFmtId="164" fontId="18" fillId="17" borderId="1" xfId="1" applyNumberFormat="1" applyFont="1" applyFill="1" applyBorder="1" applyAlignment="1" applyProtection="1">
      <alignment horizontal="right"/>
      <protection hidden="1"/>
    </xf>
    <xf numFmtId="0" fontId="18" fillId="15" borderId="1" xfId="0" applyFont="1" applyFill="1" applyBorder="1" applyAlignment="1" applyProtection="1">
      <alignment horizontal="right"/>
      <protection hidden="1"/>
    </xf>
    <xf numFmtId="0" fontId="18" fillId="0" borderId="0" xfId="0" applyFont="1" applyAlignment="1" applyProtection="1">
      <alignment horizontal="right"/>
      <protection hidden="1"/>
    </xf>
    <xf numFmtId="164" fontId="18" fillId="15" borderId="1" xfId="1" applyNumberFormat="1" applyFont="1" applyFill="1" applyBorder="1" applyAlignment="1" applyProtection="1">
      <alignment horizontal="right"/>
      <protection hidden="1"/>
    </xf>
    <xf numFmtId="164" fontId="29" fillId="15" borderId="2" xfId="1" applyNumberFormat="1" applyFont="1" applyFill="1" applyBorder="1" applyAlignment="1" applyProtection="1">
      <alignment horizontal="right" vertical="center"/>
      <protection hidden="1"/>
    </xf>
    <xf numFmtId="0" fontId="31" fillId="15" borderId="2" xfId="0" applyFont="1" applyFill="1" applyBorder="1" applyAlignment="1" applyProtection="1">
      <alignment horizontal="right" vertical="center"/>
      <protection hidden="1"/>
    </xf>
    <xf numFmtId="0" fontId="24" fillId="0" borderId="0" xfId="0" applyFont="1" applyAlignment="1" applyProtection="1">
      <alignment horizontal="center" vertical="center"/>
      <protection hidden="1"/>
    </xf>
    <xf numFmtId="164" fontId="29" fillId="15" borderId="2" xfId="1" applyNumberFormat="1" applyFont="1" applyFill="1" applyBorder="1" applyAlignment="1" applyProtection="1">
      <alignment horizontal="right"/>
      <protection hidden="1"/>
    </xf>
    <xf numFmtId="164" fontId="30" fillId="0" borderId="0" xfId="1" applyNumberFormat="1" applyFont="1" applyAlignment="1" applyProtection="1">
      <alignment horizontal="right" vertical="center"/>
      <protection hidden="1"/>
    </xf>
    <xf numFmtId="0" fontId="8" fillId="0" borderId="0" xfId="0" applyFont="1" applyAlignment="1" applyProtection="1">
      <alignment horizontal="left" vertical="center"/>
      <protection hidden="1"/>
    </xf>
    <xf numFmtId="164" fontId="13" fillId="0" borderId="0" xfId="1" applyNumberFormat="1" applyFont="1" applyFill="1" applyBorder="1" applyAlignment="1" applyProtection="1">
      <alignment horizontal="right" vertical="center"/>
      <protection hidden="1"/>
    </xf>
    <xf numFmtId="0" fontId="21" fillId="0" borderId="0" xfId="0" applyFont="1" applyAlignment="1" applyProtection="1">
      <alignment horizontal="right" vertical="center"/>
      <protection hidden="1"/>
    </xf>
    <xf numFmtId="0" fontId="21" fillId="0" borderId="0" xfId="0" applyFont="1" applyAlignment="1" applyProtection="1">
      <alignment horizontal="center" vertical="center"/>
      <protection hidden="1"/>
    </xf>
    <xf numFmtId="164" fontId="0" fillId="0" borderId="0" xfId="1" applyNumberFormat="1" applyFont="1" applyFill="1" applyBorder="1" applyAlignment="1" applyProtection="1">
      <alignment horizontal="right"/>
      <protection hidden="1"/>
    </xf>
    <xf numFmtId="0" fontId="17" fillId="0" borderId="0" xfId="0" applyFont="1" applyProtection="1">
      <protection hidden="1"/>
    </xf>
    <xf numFmtId="0" fontId="16" fillId="0" borderId="0" xfId="0" applyFont="1" applyProtection="1">
      <protection hidden="1"/>
    </xf>
    <xf numFmtId="0" fontId="17" fillId="0" borderId="0" xfId="0" applyFont="1" applyAlignment="1" applyProtection="1">
      <alignment horizontal="right" vertical="center"/>
      <protection hidden="1"/>
    </xf>
    <xf numFmtId="0" fontId="17" fillId="0" borderId="0" xfId="0" applyFont="1" applyAlignment="1" applyProtection="1">
      <alignment horizontal="center" vertical="center"/>
      <protection hidden="1"/>
    </xf>
    <xf numFmtId="9" fontId="9" fillId="0" borderId="1" xfId="2" applyFont="1" applyFill="1" applyBorder="1" applyAlignment="1" applyProtection="1">
      <alignment horizontal="right"/>
      <protection locked="0"/>
    </xf>
    <xf numFmtId="9" fontId="9" fillId="0" borderId="0" xfId="2" applyFont="1" applyFill="1" applyBorder="1" applyAlignment="1" applyProtection="1">
      <alignment horizontal="right"/>
      <protection locked="0"/>
    </xf>
    <xf numFmtId="164" fontId="17" fillId="0" borderId="1" xfId="1" applyNumberFormat="1" applyFont="1" applyBorder="1" applyAlignment="1" applyProtection="1">
      <alignment horizontal="right"/>
      <protection locked="0"/>
    </xf>
    <xf numFmtId="0" fontId="9" fillId="0" borderId="1" xfId="0" applyFont="1" applyBorder="1" applyAlignment="1" applyProtection="1">
      <alignment horizontal="right"/>
      <protection locked="0"/>
    </xf>
    <xf numFmtId="0" fontId="9" fillId="0" borderId="0" xfId="0" applyFont="1" applyAlignment="1" applyProtection="1">
      <alignment horizontal="right"/>
      <protection locked="0"/>
    </xf>
    <xf numFmtId="0" fontId="17" fillId="0" borderId="1" xfId="0" applyFont="1" applyBorder="1" applyAlignment="1" applyProtection="1">
      <alignment horizontal="right"/>
      <protection locked="0"/>
    </xf>
    <xf numFmtId="0" fontId="17" fillId="0" borderId="0" xfId="0" applyFont="1" applyAlignment="1" applyProtection="1">
      <alignment horizontal="right"/>
      <protection locked="0"/>
    </xf>
    <xf numFmtId="164" fontId="21" fillId="0" borderId="1" xfId="1" applyNumberFormat="1" applyFont="1" applyFill="1" applyBorder="1" applyAlignment="1" applyProtection="1">
      <alignment horizontal="right"/>
      <protection locked="0"/>
    </xf>
    <xf numFmtId="164" fontId="24" fillId="0" borderId="1" xfId="1" applyNumberFormat="1" applyFont="1" applyBorder="1" applyAlignment="1" applyProtection="1">
      <alignment horizontal="right"/>
      <protection locked="0"/>
    </xf>
    <xf numFmtId="0" fontId="13" fillId="0" borderId="0" xfId="0" applyFont="1" applyFill="1" applyBorder="1" applyAlignment="1"/>
    <xf numFmtId="0" fontId="13" fillId="0" borderId="0" xfId="0" applyFont="1" applyFill="1" applyBorder="1" applyAlignment="1">
      <alignment horizontal="center" vertical="center"/>
    </xf>
    <xf numFmtId="0" fontId="21" fillId="0" borderId="0" xfId="0" applyFont="1" applyFill="1" applyBorder="1"/>
    <xf numFmtId="0" fontId="13" fillId="10" borderId="7" xfId="0" applyFont="1" applyFill="1" applyBorder="1" applyAlignment="1">
      <alignment horizontal="center" vertical="center"/>
    </xf>
    <xf numFmtId="164" fontId="19" fillId="15" borderId="1" xfId="0" applyNumberFormat="1" applyFont="1" applyFill="1" applyBorder="1" applyAlignment="1" applyProtection="1">
      <alignment vertical="center"/>
      <protection locked="0"/>
    </xf>
    <xf numFmtId="9" fontId="9" fillId="0" borderId="1" xfId="2" applyFont="1" applyBorder="1" applyProtection="1">
      <protection locked="0"/>
    </xf>
    <xf numFmtId="0" fontId="32" fillId="0" borderId="1" xfId="0" applyFont="1" applyBorder="1" applyAlignment="1">
      <alignment horizontal="center" vertical="center" wrapText="1"/>
    </xf>
    <xf numFmtId="168" fontId="13" fillId="0" borderId="1" xfId="0" applyNumberFormat="1" applyFont="1" applyBorder="1"/>
    <xf numFmtId="44" fontId="13" fillId="0" borderId="1" xfId="0" applyNumberFormat="1" applyFont="1" applyBorder="1"/>
    <xf numFmtId="0" fontId="13" fillId="0" borderId="25" xfId="0" applyFont="1" applyBorder="1" applyAlignment="1" applyProtection="1">
      <alignment horizontal="center"/>
      <protection locked="0"/>
    </xf>
    <xf numFmtId="0" fontId="13" fillId="0" borderId="46"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0" xfId="0" applyFont="1" applyAlignment="1">
      <alignment horizontal="left" vertical="center"/>
    </xf>
    <xf numFmtId="0" fontId="21" fillId="0" borderId="1" xfId="0" applyFont="1" applyBorder="1" applyAlignment="1" applyProtection="1">
      <alignment horizontal="center"/>
      <protection locked="0"/>
    </xf>
    <xf numFmtId="0" fontId="12" fillId="0" borderId="13" xfId="0" applyFont="1" applyBorder="1" applyAlignment="1">
      <alignment horizontal="center" vertical="center"/>
    </xf>
    <xf numFmtId="0" fontId="12" fillId="0" borderId="36"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37" xfId="0" applyFont="1" applyBorder="1" applyAlignment="1">
      <alignment horizontal="center" vertical="center"/>
    </xf>
    <xf numFmtId="0" fontId="12" fillId="0" borderId="12" xfId="0" applyFont="1" applyBorder="1" applyAlignment="1">
      <alignment horizontal="center" vertical="center"/>
    </xf>
    <xf numFmtId="0" fontId="18" fillId="15" borderId="29" xfId="0" applyFont="1" applyFill="1" applyBorder="1" applyAlignment="1">
      <alignment horizontal="left" wrapText="1"/>
    </xf>
    <xf numFmtId="0" fontId="18" fillId="15" borderId="2" xfId="0" applyFont="1" applyFill="1" applyBorder="1" applyAlignment="1">
      <alignment horizontal="left" wrapText="1"/>
    </xf>
    <xf numFmtId="0" fontId="0" fillId="0" borderId="1" xfId="0" applyBorder="1" applyAlignment="1" applyProtection="1">
      <alignment horizontal="center"/>
      <protection locked="0"/>
    </xf>
    <xf numFmtId="0" fontId="19" fillId="15" borderId="1" xfId="0" applyFont="1" applyFill="1" applyBorder="1" applyAlignment="1">
      <alignment horizontal="right" vertical="center"/>
    </xf>
    <xf numFmtId="0" fontId="8" fillId="13" borderId="1" xfId="0" applyFont="1" applyFill="1" applyBorder="1" applyAlignment="1" applyProtection="1">
      <alignment horizontal="left" wrapText="1"/>
      <protection hidden="1"/>
    </xf>
    <xf numFmtId="0" fontId="13" fillId="0" borderId="14" xfId="0" applyFont="1" applyBorder="1" applyAlignment="1">
      <alignment horizontal="center"/>
    </xf>
    <xf numFmtId="0" fontId="13" fillId="0" borderId="10" xfId="0" applyFont="1" applyBorder="1" applyAlignment="1">
      <alignment horizontal="center"/>
    </xf>
    <xf numFmtId="0" fontId="8" fillId="13" borderId="1" xfId="0" applyFont="1" applyFill="1" applyBorder="1" applyAlignment="1">
      <alignment horizontal="left" wrapText="1"/>
    </xf>
    <xf numFmtId="0" fontId="8" fillId="13" borderId="1" xfId="0" applyFont="1" applyFill="1" applyBorder="1" applyAlignment="1">
      <alignment horizontal="left"/>
    </xf>
    <xf numFmtId="0" fontId="18" fillId="15" borderId="23" xfId="0" applyFont="1" applyFill="1" applyBorder="1" applyAlignment="1">
      <alignment horizontal="left" wrapText="1"/>
    </xf>
    <xf numFmtId="0" fontId="18" fillId="15" borderId="40" xfId="0" applyFont="1" applyFill="1" applyBorder="1" applyAlignment="1">
      <alignment horizontal="left" wrapText="1"/>
    </xf>
    <xf numFmtId="0" fontId="12"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7" borderId="21"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21" fillId="0" borderId="1" xfId="0" applyFont="1" applyBorder="1" applyAlignment="1" applyProtection="1">
      <alignment horizontal="center" wrapText="1"/>
      <protection locked="0"/>
    </xf>
    <xf numFmtId="0" fontId="19" fillId="15" borderId="1" xfId="0" applyFont="1" applyFill="1" applyBorder="1" applyAlignment="1">
      <alignment horizontal="right" wrapText="1"/>
    </xf>
    <xf numFmtId="14" fontId="13" fillId="0" borderId="48" xfId="0" applyNumberFormat="1" applyFont="1" applyBorder="1" applyAlignment="1" applyProtection="1">
      <alignment horizontal="center"/>
      <protection locked="0"/>
    </xf>
    <xf numFmtId="14" fontId="13" fillId="0" borderId="49" xfId="0" applyNumberFormat="1" applyFont="1" applyBorder="1" applyAlignment="1" applyProtection="1">
      <alignment horizontal="center"/>
      <protection locked="0"/>
    </xf>
    <xf numFmtId="14" fontId="13" fillId="0" borderId="50" xfId="0" applyNumberFormat="1" applyFont="1" applyBorder="1" applyAlignment="1" applyProtection="1">
      <alignment horizontal="center"/>
      <protection locked="0"/>
    </xf>
    <xf numFmtId="0" fontId="13" fillId="0" borderId="51" xfId="0" applyFont="1" applyBorder="1" applyAlignment="1">
      <alignment horizontal="left" vertical="center"/>
    </xf>
    <xf numFmtId="0" fontId="21" fillId="0" borderId="6" xfId="0" applyFont="1" applyBorder="1" applyAlignment="1" applyProtection="1">
      <alignment horizontal="center"/>
      <protection locked="0"/>
    </xf>
    <xf numFmtId="0" fontId="29" fillId="15" borderId="19" xfId="0" applyFont="1" applyFill="1" applyBorder="1" applyAlignment="1" applyProtection="1">
      <alignment horizontal="left" vertical="center"/>
      <protection hidden="1"/>
    </xf>
    <xf numFmtId="0" fontId="29" fillId="15" borderId="47" xfId="0" applyFont="1" applyFill="1" applyBorder="1" applyAlignment="1" applyProtection="1">
      <alignment horizontal="left" vertical="center"/>
      <protection hidden="1"/>
    </xf>
    <xf numFmtId="0" fontId="29" fillId="15" borderId="20" xfId="0" applyFont="1" applyFill="1" applyBorder="1" applyAlignment="1" applyProtection="1">
      <alignment horizontal="left" vertical="center"/>
      <protection hidden="1"/>
    </xf>
    <xf numFmtId="0" fontId="13" fillId="0" borderId="25" xfId="0" applyFont="1" applyBorder="1" applyAlignment="1" applyProtection="1">
      <alignment horizontal="center"/>
      <protection hidden="1"/>
    </xf>
    <xf numFmtId="0" fontId="13" fillId="0" borderId="46" xfId="0" applyFont="1" applyBorder="1" applyAlignment="1" applyProtection="1">
      <alignment horizontal="center"/>
      <protection hidden="1"/>
    </xf>
    <xf numFmtId="0" fontId="13" fillId="0" borderId="26" xfId="0" applyFont="1" applyBorder="1" applyAlignment="1" applyProtection="1">
      <alignment horizontal="center"/>
      <protection hidden="1"/>
    </xf>
    <xf numFmtId="0" fontId="12" fillId="7" borderId="21" xfId="0" applyFont="1" applyFill="1" applyBorder="1" applyAlignment="1">
      <alignment horizontal="center" vertical="center"/>
    </xf>
    <xf numFmtId="0" fontId="12" fillId="7" borderId="45" xfId="0" applyFont="1" applyFill="1" applyBorder="1" applyAlignment="1">
      <alignment horizontal="center" vertical="center"/>
    </xf>
    <xf numFmtId="0" fontId="9" fillId="0" borderId="1" xfId="0" applyFont="1" applyBorder="1" applyAlignment="1" applyProtection="1">
      <alignment horizontal="center"/>
      <protection locked="0"/>
    </xf>
    <xf numFmtId="0" fontId="13" fillId="0" borderId="58" xfId="0" applyFont="1" applyBorder="1" applyAlignment="1">
      <alignment horizontal="center"/>
    </xf>
    <xf numFmtId="0" fontId="13" fillId="0" borderId="52" xfId="0" applyFont="1" applyBorder="1" applyAlignment="1">
      <alignment horizontal="center"/>
    </xf>
    <xf numFmtId="0" fontId="23" fillId="13" borderId="1" xfId="0" applyFont="1" applyFill="1" applyBorder="1" applyAlignment="1" applyProtection="1">
      <alignment horizontal="left" wrapText="1"/>
      <protection hidden="1"/>
    </xf>
    <xf numFmtId="0" fontId="18" fillId="12" borderId="6" xfId="0" applyFont="1" applyFill="1" applyBorder="1" applyAlignment="1" applyProtection="1">
      <alignment horizontal="center" wrapText="1"/>
      <protection hidden="1"/>
    </xf>
    <xf numFmtId="0" fontId="8" fillId="13" borderId="1" xfId="0" applyFont="1" applyFill="1" applyBorder="1" applyAlignment="1" applyProtection="1">
      <alignment horizontal="left" vertical="center" wrapText="1"/>
      <protection hidden="1"/>
    </xf>
    <xf numFmtId="0" fontId="20" fillId="12" borderId="29" xfId="0" applyFont="1" applyFill="1" applyBorder="1" applyAlignment="1" applyProtection="1">
      <alignment horizontal="center" wrapText="1"/>
      <protection hidden="1"/>
    </xf>
    <xf numFmtId="0" fontId="20" fillId="12" borderId="2" xfId="0" applyFont="1" applyFill="1" applyBorder="1" applyAlignment="1" applyProtection="1">
      <alignment horizontal="center" wrapText="1"/>
      <protection hidden="1"/>
    </xf>
    <xf numFmtId="0" fontId="20" fillId="15" borderId="11" xfId="0" applyFont="1" applyFill="1" applyBorder="1" applyAlignment="1" applyProtection="1">
      <alignment horizontal="center" vertical="center"/>
      <protection hidden="1"/>
    </xf>
    <xf numFmtId="0" fontId="20" fillId="15" borderId="34" xfId="0" applyFont="1" applyFill="1" applyBorder="1" applyAlignment="1" applyProtection="1">
      <alignment horizontal="center" vertical="center"/>
      <protection hidden="1"/>
    </xf>
    <xf numFmtId="0" fontId="20" fillId="15" borderId="35" xfId="0" applyFont="1" applyFill="1" applyBorder="1" applyAlignment="1" applyProtection="1">
      <alignment horizontal="center" vertical="center"/>
      <protection hidden="1"/>
    </xf>
    <xf numFmtId="0" fontId="29" fillId="15" borderId="2" xfId="0" applyFont="1" applyFill="1" applyBorder="1" applyAlignment="1" applyProtection="1">
      <alignment horizontal="left" vertical="center"/>
      <protection hidden="1"/>
    </xf>
    <xf numFmtId="0" fontId="20" fillId="15" borderId="1" xfId="0" applyFont="1" applyFill="1" applyBorder="1" applyAlignment="1" applyProtection="1">
      <alignment horizontal="left" vertical="center"/>
      <protection hidden="1"/>
    </xf>
    <xf numFmtId="0" fontId="9" fillId="0" borderId="0" xfId="0" applyFont="1" applyAlignment="1" applyProtection="1">
      <alignment horizontal="center"/>
      <protection hidden="1"/>
    </xf>
    <xf numFmtId="0" fontId="8" fillId="0" borderId="0" xfId="0" applyFont="1" applyAlignment="1" applyProtection="1">
      <alignment horizontal="left" vertical="center" wrapText="1"/>
      <protection hidden="1"/>
    </xf>
    <xf numFmtId="0" fontId="28" fillId="12" borderId="1" xfId="0" applyFont="1" applyFill="1" applyBorder="1" applyAlignment="1" applyProtection="1">
      <alignment horizontal="left" wrapText="1"/>
      <protection hidden="1"/>
    </xf>
    <xf numFmtId="0" fontId="12" fillId="0" borderId="54" xfId="0" applyFont="1" applyBorder="1" applyAlignment="1">
      <alignment horizontal="center" vertical="center"/>
    </xf>
    <xf numFmtId="0" fontId="18" fillId="12" borderId="1" xfId="0" applyFont="1" applyFill="1" applyBorder="1" applyAlignment="1" applyProtection="1">
      <alignment horizontal="left" wrapText="1"/>
      <protection hidden="1"/>
    </xf>
    <xf numFmtId="0" fontId="9" fillId="0" borderId="0" xfId="0" applyFont="1" applyAlignment="1">
      <alignment horizontal="center"/>
    </xf>
    <xf numFmtId="0" fontId="14" fillId="13" borderId="1" xfId="0" applyFont="1" applyFill="1" applyBorder="1" applyAlignment="1" applyProtection="1">
      <alignment horizontal="left" wrapText="1"/>
      <protection hidden="1"/>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25" xfId="0" applyFont="1" applyBorder="1" applyAlignment="1">
      <alignment horizontal="center" vertical="center"/>
    </xf>
    <xf numFmtId="0" fontId="12" fillId="0" borderId="45" xfId="0" applyFont="1" applyBorder="1" applyAlignment="1">
      <alignment horizontal="center" vertical="center"/>
    </xf>
    <xf numFmtId="0" fontId="8" fillId="0" borderId="25" xfId="0" applyFont="1" applyBorder="1" applyAlignment="1" applyProtection="1">
      <alignment horizontal="center"/>
      <protection locked="0"/>
    </xf>
    <xf numFmtId="0" fontId="8" fillId="0" borderId="46"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7" borderId="25" xfId="0" applyFont="1" applyFill="1" applyBorder="1" applyAlignment="1">
      <alignment horizontal="left"/>
    </xf>
    <xf numFmtId="0" fontId="8" fillId="7" borderId="26" xfId="0" applyFont="1" applyFill="1" applyBorder="1" applyAlignment="1">
      <alignment horizontal="left"/>
    </xf>
    <xf numFmtId="0" fontId="12" fillId="0" borderId="46" xfId="0" applyFont="1" applyBorder="1" applyAlignment="1">
      <alignment horizontal="center" vertical="center"/>
    </xf>
    <xf numFmtId="0" fontId="12" fillId="0" borderId="26" xfId="0" applyFont="1" applyBorder="1" applyAlignment="1">
      <alignment horizontal="center" vertical="center"/>
    </xf>
    <xf numFmtId="164" fontId="12" fillId="0" borderId="45" xfId="0" applyNumberFormat="1" applyFont="1" applyBorder="1" applyAlignment="1">
      <alignment horizontal="center" vertical="center" wrapText="1"/>
    </xf>
    <xf numFmtId="164" fontId="23" fillId="7" borderId="25" xfId="0" applyNumberFormat="1" applyFont="1" applyFill="1" applyBorder="1" applyAlignment="1">
      <alignment horizontal="center"/>
    </xf>
    <xf numFmtId="164" fontId="23" fillId="7" borderId="26" xfId="0" applyNumberFormat="1" applyFont="1" applyFill="1" applyBorder="1" applyAlignment="1">
      <alignment horizontal="center"/>
    </xf>
    <xf numFmtId="164" fontId="13" fillId="0" borderId="25" xfId="0" applyNumberFormat="1" applyFont="1" applyBorder="1" applyAlignment="1">
      <alignment horizontal="center" vertical="center" wrapText="1"/>
    </xf>
    <xf numFmtId="164" fontId="13" fillId="0" borderId="26" xfId="0" applyNumberFormat="1" applyFont="1" applyBorder="1" applyAlignment="1">
      <alignment horizontal="center" vertical="center" wrapText="1"/>
    </xf>
    <xf numFmtId="0" fontId="8" fillId="0" borderId="25" xfId="0" applyFont="1" applyBorder="1" applyAlignment="1">
      <alignment horizontal="right"/>
    </xf>
    <xf numFmtId="0" fontId="8" fillId="0" borderId="26" xfId="0" applyFont="1" applyBorder="1" applyAlignment="1">
      <alignment horizontal="right"/>
    </xf>
    <xf numFmtId="164" fontId="8" fillId="7" borderId="25" xfId="0" applyNumberFormat="1" applyFont="1" applyFill="1" applyBorder="1" applyAlignment="1">
      <alignment horizontal="left" vertical="center"/>
    </xf>
    <xf numFmtId="164" fontId="8" fillId="7" borderId="26" xfId="0" applyNumberFormat="1" applyFont="1" applyFill="1" applyBorder="1" applyAlignment="1">
      <alignment horizontal="left" vertical="center"/>
    </xf>
    <xf numFmtId="164" fontId="8" fillId="7" borderId="25" xfId="0" applyNumberFormat="1" applyFont="1" applyFill="1" applyBorder="1" applyAlignment="1">
      <alignment horizontal="center" vertical="center"/>
    </xf>
    <xf numFmtId="164" fontId="8" fillId="7" borderId="26" xfId="0" applyNumberFormat="1" applyFont="1" applyFill="1" applyBorder="1" applyAlignment="1">
      <alignment horizontal="center" vertical="center"/>
    </xf>
    <xf numFmtId="0" fontId="8" fillId="0" borderId="17" xfId="0" applyFont="1" applyBorder="1" applyAlignment="1">
      <alignment horizontal="right"/>
    </xf>
    <xf numFmtId="0" fontId="8" fillId="0" borderId="31" xfId="0" applyFont="1" applyBorder="1" applyAlignment="1">
      <alignment horizontal="right"/>
    </xf>
    <xf numFmtId="0" fontId="8" fillId="7" borderId="23" xfId="0" applyFont="1" applyFill="1" applyBorder="1" applyAlignment="1">
      <alignment horizontal="left"/>
    </xf>
    <xf numFmtId="0" fontId="8" fillId="7" borderId="24" xfId="0" applyFont="1" applyFill="1" applyBorder="1" applyAlignment="1">
      <alignment horizontal="left"/>
    </xf>
    <xf numFmtId="0" fontId="8" fillId="7" borderId="25" xfId="0" applyFont="1" applyFill="1" applyBorder="1" applyAlignment="1">
      <alignment horizontal="right" vertical="center"/>
    </xf>
    <xf numFmtId="0" fontId="8" fillId="7" borderId="26" xfId="0" applyFont="1" applyFill="1" applyBorder="1" applyAlignment="1">
      <alignment horizontal="right" vertical="center"/>
    </xf>
    <xf numFmtId="0" fontId="9" fillId="0" borderId="0" xfId="0" applyFont="1" applyAlignment="1">
      <alignment horizontal="left" vertical="top" wrapText="1"/>
    </xf>
    <xf numFmtId="0" fontId="8" fillId="0" borderId="23" xfId="0" applyFont="1" applyBorder="1" applyAlignment="1">
      <alignment horizontal="right"/>
    </xf>
    <xf numFmtId="0" fontId="8" fillId="0" borderId="24" xfId="0" applyFont="1" applyBorder="1" applyAlignment="1">
      <alignment horizontal="right"/>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8" borderId="6"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63"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65" xfId="0" applyFont="1" applyFill="1" applyBorder="1" applyAlignment="1">
      <alignment horizontal="center" vertical="center"/>
    </xf>
    <xf numFmtId="0" fontId="13" fillId="8" borderId="66" xfId="0" applyFont="1" applyFill="1" applyBorder="1" applyAlignment="1">
      <alignment horizontal="center" vertical="center"/>
    </xf>
    <xf numFmtId="0" fontId="13" fillId="0" borderId="0" xfId="0" applyFont="1" applyAlignment="1">
      <alignment horizontal="center"/>
    </xf>
    <xf numFmtId="0" fontId="13" fillId="8" borderId="63" xfId="0" applyFont="1" applyFill="1" applyBorder="1" applyAlignment="1">
      <alignment horizontal="center" vertical="center"/>
    </xf>
    <xf numFmtId="0" fontId="13" fillId="0" borderId="0" xfId="0" applyFont="1" applyAlignment="1">
      <alignment horizontal="center" vertical="center"/>
    </xf>
    <xf numFmtId="0" fontId="13" fillId="8" borderId="23" xfId="0" applyFont="1" applyFill="1" applyBorder="1" applyAlignment="1">
      <alignment horizontal="center" vertical="center"/>
    </xf>
    <xf numFmtId="0" fontId="13" fillId="8" borderId="6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26" xfId="0" applyFont="1" applyFill="1" applyBorder="1" applyAlignment="1">
      <alignment horizontal="center" vertical="center"/>
    </xf>
    <xf numFmtId="0" fontId="13" fillId="11" borderId="1" xfId="0" applyFont="1" applyFill="1" applyBorder="1" applyAlignment="1">
      <alignment horizontal="center" vertical="center"/>
    </xf>
    <xf numFmtId="0" fontId="13" fillId="10" borderId="0" xfId="0" applyFont="1" applyFill="1" applyBorder="1" applyAlignment="1">
      <alignment horizontal="center"/>
    </xf>
    <xf numFmtId="0" fontId="13" fillId="10" borderId="62" xfId="0" applyFont="1" applyFill="1" applyBorder="1" applyAlignment="1">
      <alignment horizontal="center"/>
    </xf>
    <xf numFmtId="0" fontId="13" fillId="9" borderId="3" xfId="0" applyFont="1" applyFill="1" applyBorder="1" applyAlignment="1">
      <alignment horizontal="center" vertical="center"/>
    </xf>
    <xf numFmtId="0" fontId="13" fillId="9" borderId="4" xfId="0" applyFont="1" applyFill="1" applyBorder="1" applyAlignment="1">
      <alignment horizontal="center" vertical="center"/>
    </xf>
    <xf numFmtId="0" fontId="13" fillId="11" borderId="19" xfId="0" applyFont="1" applyFill="1" applyBorder="1" applyAlignment="1">
      <alignment horizontal="center" vertical="center"/>
    </xf>
    <xf numFmtId="0" fontId="13" fillId="11" borderId="47" xfId="0" applyFont="1" applyFill="1" applyBorder="1" applyAlignment="1">
      <alignment horizontal="center" vertical="center"/>
    </xf>
    <xf numFmtId="0" fontId="13" fillId="11" borderId="2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9"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 xfId="0" applyFont="1" applyFill="1" applyBorder="1" applyAlignment="1">
      <alignment horizontal="center"/>
    </xf>
    <xf numFmtId="0" fontId="13" fillId="9" borderId="7" xfId="0" applyFont="1" applyFill="1" applyBorder="1" applyAlignment="1">
      <alignment horizontal="center" vertical="center"/>
    </xf>
  </cellXfs>
  <cellStyles count="4">
    <cellStyle name="Monétaire" xfId="1" builtinId="4"/>
    <cellStyle name="Normal" xfId="0" builtinId="0"/>
    <cellStyle name="Normal 3" xfId="3" xr:uid="{2F2F0FA3-0CB0-4242-8E50-9BF303536CBC}"/>
    <cellStyle name="Pourcentage" xfId="2" builtinId="5"/>
  </cellStyles>
  <dxfs count="0"/>
  <tableStyles count="0" defaultTableStyle="TableStyleMedium2" defaultPivotStyle="PivotStyleLight16"/>
  <colors>
    <mruColors>
      <color rgb="FF3399FF"/>
      <color rgb="FF99CCFF"/>
      <color rgb="FF6666FF"/>
      <color rgb="FFCCFFCC"/>
      <color rgb="FFCCFFFF"/>
      <color rgb="FF66FFFF"/>
      <color rgb="FFFFFFCC"/>
      <color rgb="FFFFCC00"/>
      <color rgb="FFFFCC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714375</xdr:colOff>
      <xdr:row>4</xdr:row>
      <xdr:rowOff>143365</xdr:rowOff>
    </xdr:to>
    <xdr:pic>
      <xdr:nvPicPr>
        <xdr:cNvPr id="2" name="Image 1">
          <a:extLst>
            <a:ext uri="{FF2B5EF4-FFF2-40B4-BE49-F238E27FC236}">
              <a16:creationId xmlns:a16="http://schemas.microsoft.com/office/drawing/2014/main" id="{CFD7170C-5370-4D25-A612-B1E8B4666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0"/>
          <a:ext cx="1476375" cy="724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42333</xdr:colOff>
      <xdr:row>1</xdr:row>
      <xdr:rowOff>26104</xdr:rowOff>
    </xdr:from>
    <xdr:to>
      <xdr:col>2</xdr:col>
      <xdr:colOff>754591</xdr:colOff>
      <xdr:row>4</xdr:row>
      <xdr:rowOff>161015</xdr:rowOff>
    </xdr:to>
    <xdr:pic>
      <xdr:nvPicPr>
        <xdr:cNvPr id="3" name="Image 2">
          <a:extLst>
            <a:ext uri="{FF2B5EF4-FFF2-40B4-BE49-F238E27FC236}">
              <a16:creationId xmlns:a16="http://schemas.microsoft.com/office/drawing/2014/main" id="{335583F3-491E-43FC-9069-C4AD18F2F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33" y="184854"/>
          <a:ext cx="1471083" cy="720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186653</xdr:colOff>
      <xdr:row>0</xdr:row>
      <xdr:rowOff>158747</xdr:rowOff>
    </xdr:from>
    <xdr:to>
      <xdr:col>1</xdr:col>
      <xdr:colOff>1451361</xdr:colOff>
      <xdr:row>5</xdr:row>
      <xdr:rowOff>21076</xdr:rowOff>
    </xdr:to>
    <xdr:pic>
      <xdr:nvPicPr>
        <xdr:cNvPr id="2" name="Image 1">
          <a:extLst>
            <a:ext uri="{FF2B5EF4-FFF2-40B4-BE49-F238E27FC236}">
              <a16:creationId xmlns:a16="http://schemas.microsoft.com/office/drawing/2014/main" id="{A33DEB79-C596-4408-8D93-7505E38B0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53" y="158747"/>
          <a:ext cx="1476375" cy="708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lenfant, Brigitte" id="{1FF9E701-DE78-490A-8E35-1FD5DD0C050E}" userId="S::brigitte.malenfant@sodec.gouv.qc.ca::b0178f1d-59f2-42e1-93db-ec7708dc9a6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9" dT="2022-10-12T16:00:14.48" personId="{1FF9E701-DE78-490A-8E35-1FD5DD0C050E}" id="{06F561FE-0B03-4F46-9536-8D8BEA9049EC}">
    <text>Sur prévisions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FEA4-42D7-4E00-ADCB-812E5C027236}">
  <sheetPr>
    <tabColor theme="4"/>
    <pageSetUpPr fitToPage="1"/>
  </sheetPr>
  <dimension ref="A4:W116"/>
  <sheetViews>
    <sheetView showGridLines="0" tabSelected="1" zoomScale="90" zoomScaleNormal="90" workbookViewId="0">
      <selection activeCell="F7" sqref="F7:K7"/>
    </sheetView>
  </sheetViews>
  <sheetFormatPr baseColWidth="10" defaultColWidth="11.44140625" defaultRowHeight="14.4"/>
  <cols>
    <col min="1" max="1" width="1.88671875" customWidth="1"/>
    <col min="6" max="6" width="18.109375" customWidth="1"/>
    <col min="7" max="8" width="15.88671875" customWidth="1"/>
    <col min="9" max="9" width="1.88671875" customWidth="1"/>
    <col min="10" max="11" width="15.88671875" customWidth="1"/>
    <col min="12" max="12" width="1.88671875" customWidth="1"/>
    <col min="13" max="14" width="15.88671875" hidden="1" customWidth="1"/>
    <col min="15" max="15" width="2.109375" hidden="1" customWidth="1"/>
    <col min="16" max="17" width="15.88671875" hidden="1" customWidth="1"/>
    <col min="18" max="18" width="1.88671875" hidden="1" customWidth="1"/>
    <col min="19" max="19" width="65.33203125" customWidth="1"/>
  </cols>
  <sheetData>
    <row r="4" spans="1:23" ht="15.6">
      <c r="S4" s="40" t="s">
        <v>0</v>
      </c>
    </row>
    <row r="6" spans="1:23" ht="15" thickBot="1"/>
    <row r="7" spans="1:23" ht="22.5" customHeight="1" thickBot="1">
      <c r="B7" s="307" t="s">
        <v>1</v>
      </c>
      <c r="C7" s="307"/>
      <c r="D7" s="307"/>
      <c r="E7" s="307"/>
      <c r="F7" s="304"/>
      <c r="G7" s="305"/>
      <c r="H7" s="305"/>
      <c r="I7" s="305"/>
      <c r="J7" s="305"/>
      <c r="K7" s="306"/>
    </row>
    <row r="8" spans="1:23" ht="18" customHeight="1" thickBot="1">
      <c r="B8" s="53"/>
      <c r="C8" s="28"/>
    </row>
    <row r="9" spans="1:23" ht="18.75" customHeight="1">
      <c r="B9" s="307" t="s">
        <v>2</v>
      </c>
      <c r="C9" s="307"/>
      <c r="D9" s="307"/>
      <c r="E9" s="343"/>
      <c r="F9" s="340"/>
      <c r="G9" s="341"/>
      <c r="H9" s="342"/>
    </row>
    <row r="10" spans="1:23" ht="16.5" customHeight="1">
      <c r="B10" s="31"/>
      <c r="C10" s="3"/>
      <c r="D10" s="3"/>
      <c r="F10" s="3"/>
    </row>
    <row r="11" spans="1:23" ht="18">
      <c r="A11" s="1"/>
      <c r="B11" s="309" t="s">
        <v>3</v>
      </c>
      <c r="C11" s="310"/>
      <c r="D11" s="310"/>
      <c r="E11" s="310"/>
      <c r="F11" s="311"/>
      <c r="G11" s="329" t="s">
        <v>4</v>
      </c>
      <c r="H11" s="330"/>
      <c r="I11" s="49"/>
      <c r="J11" s="309" t="s">
        <v>5</v>
      </c>
      <c r="K11" s="311"/>
      <c r="L11" s="37"/>
      <c r="M11" s="309" t="s">
        <v>5</v>
      </c>
      <c r="N11" s="311"/>
      <c r="O11" s="37"/>
      <c r="P11" s="309" t="s">
        <v>5</v>
      </c>
      <c r="Q11" s="311"/>
      <c r="R11" s="37"/>
      <c r="S11" s="335" t="s">
        <v>6</v>
      </c>
      <c r="T11" s="34"/>
    </row>
    <row r="12" spans="1:23" ht="18">
      <c r="A12" s="1"/>
      <c r="B12" s="312"/>
      <c r="C12" s="313"/>
      <c r="D12" s="313"/>
      <c r="E12" s="313"/>
      <c r="F12" s="314"/>
      <c r="G12" s="331"/>
      <c r="H12" s="332"/>
      <c r="I12" s="49"/>
      <c r="J12" s="323" t="s">
        <v>7</v>
      </c>
      <c r="K12" s="324"/>
      <c r="L12" s="27"/>
      <c r="M12" s="323" t="s">
        <v>8</v>
      </c>
      <c r="N12" s="324"/>
      <c r="O12" s="27"/>
      <c r="P12" s="323" t="s">
        <v>9</v>
      </c>
      <c r="Q12" s="324"/>
      <c r="R12" s="27"/>
      <c r="S12" s="336"/>
      <c r="T12" s="35"/>
      <c r="U12" s="31"/>
      <c r="V12" s="31"/>
      <c r="W12" s="31"/>
    </row>
    <row r="13" spans="1:23" ht="15.6" customHeight="1">
      <c r="B13" s="315"/>
      <c r="C13" s="316"/>
      <c r="D13" s="316"/>
      <c r="E13" s="316"/>
      <c r="F13" s="317"/>
      <c r="G13" s="333"/>
      <c r="H13" s="334"/>
      <c r="I13" s="49"/>
      <c r="J13" s="54" t="s">
        <v>10</v>
      </c>
      <c r="K13" s="55" t="s">
        <v>11</v>
      </c>
      <c r="L13" s="28"/>
      <c r="M13" s="54" t="s">
        <v>10</v>
      </c>
      <c r="N13" s="55" t="s">
        <v>11</v>
      </c>
      <c r="O13" s="28"/>
      <c r="P13" s="54" t="s">
        <v>10</v>
      </c>
      <c r="Q13" s="55" t="s">
        <v>11</v>
      </c>
      <c r="R13" s="28"/>
      <c r="S13" s="337"/>
      <c r="T13" s="31"/>
      <c r="U13" s="31"/>
      <c r="V13" s="31"/>
      <c r="W13" s="31"/>
    </row>
    <row r="14" spans="1:23" ht="5.25" customHeight="1" thickBot="1">
      <c r="B14" s="37"/>
      <c r="C14" s="37"/>
      <c r="D14" s="37"/>
      <c r="E14" s="37"/>
      <c r="F14" s="37"/>
      <c r="G14" s="49"/>
      <c r="H14" s="49"/>
      <c r="I14" s="49"/>
      <c r="J14" s="28"/>
      <c r="K14" s="28"/>
      <c r="L14" s="28"/>
      <c r="M14" s="28"/>
      <c r="N14" s="28"/>
      <c r="O14" s="28"/>
      <c r="P14" s="28"/>
      <c r="Q14" s="28"/>
      <c r="R14" s="28"/>
      <c r="S14" s="124"/>
      <c r="T14" s="31"/>
      <c r="U14" s="31"/>
      <c r="V14" s="31"/>
      <c r="W14" s="31"/>
    </row>
    <row r="15" spans="1:23" ht="15.6">
      <c r="A15" s="33"/>
      <c r="B15" s="318" t="s">
        <v>12</v>
      </c>
      <c r="C15" s="319"/>
      <c r="D15" s="319"/>
      <c r="E15" s="319"/>
      <c r="F15" s="319"/>
      <c r="G15" s="94">
        <f>SUM(G16+G25+G34+G43)</f>
        <v>0</v>
      </c>
      <c r="H15" s="95">
        <f>IFERROR(G15/$G$112,0)</f>
        <v>0</v>
      </c>
      <c r="I15" s="96"/>
      <c r="J15" s="97">
        <f>SUM(J16+J25+J34+J43)</f>
        <v>0</v>
      </c>
      <c r="K15" s="98">
        <f t="shared" ref="K15:Q15" si="0">SUM(K16+K25+K34+K43)</f>
        <v>0</v>
      </c>
      <c r="L15" s="99"/>
      <c r="M15" s="98">
        <f>SUM(M16+M25+M34+M43)</f>
        <v>0</v>
      </c>
      <c r="N15" s="98">
        <f t="shared" si="0"/>
        <v>0</v>
      </c>
      <c r="O15" s="100"/>
      <c r="P15" s="98">
        <f t="shared" si="0"/>
        <v>0</v>
      </c>
      <c r="Q15" s="98">
        <f t="shared" si="0"/>
        <v>0</v>
      </c>
      <c r="R15" s="44"/>
      <c r="S15" s="229"/>
    </row>
    <row r="16" spans="1:23" ht="27.9" customHeight="1">
      <c r="B16" s="325" t="s">
        <v>13</v>
      </c>
      <c r="C16" s="325"/>
      <c r="D16" s="325"/>
      <c r="E16" s="325"/>
      <c r="F16" s="325"/>
      <c r="G16" s="73">
        <f>SUM(G17:G24)</f>
        <v>0</v>
      </c>
      <c r="H16" s="78">
        <f>IFERROR(G16/$G$112,0)</f>
        <v>0</v>
      </c>
      <c r="I16" s="101"/>
      <c r="J16" s="73">
        <f>SUM(J17:J24)</f>
        <v>0</v>
      </c>
      <c r="K16" s="73">
        <f>SUM(K17:K24)</f>
        <v>0</v>
      </c>
      <c r="L16" s="75"/>
      <c r="M16" s="73">
        <f>SUM(M17:M24)</f>
        <v>0</v>
      </c>
      <c r="N16" s="73">
        <f>SUM(N17:N24)</f>
        <v>0</v>
      </c>
      <c r="O16" s="75"/>
      <c r="P16" s="73">
        <f>SUM(P17:P24)</f>
        <v>0</v>
      </c>
      <c r="Q16" s="73">
        <f>SUM(Q17:Q24)</f>
        <v>0</v>
      </c>
      <c r="R16" s="43"/>
      <c r="S16" s="224"/>
    </row>
    <row r="17" spans="2:19">
      <c r="B17" s="338"/>
      <c r="C17" s="338"/>
      <c r="D17" s="338"/>
      <c r="E17" s="338"/>
      <c r="F17" s="338"/>
      <c r="G17" s="220"/>
      <c r="H17" s="227"/>
      <c r="I17" s="221"/>
      <c r="J17" s="220"/>
      <c r="K17" s="220"/>
      <c r="L17" s="222"/>
      <c r="M17" s="220"/>
      <c r="N17" s="220"/>
      <c r="O17" s="222"/>
      <c r="P17" s="220"/>
      <c r="Q17" s="220"/>
      <c r="R17" s="223"/>
      <c r="S17" s="224"/>
    </row>
    <row r="18" spans="2:19">
      <c r="B18" s="338"/>
      <c r="C18" s="338"/>
      <c r="D18" s="338"/>
      <c r="E18" s="338"/>
      <c r="F18" s="338"/>
      <c r="G18" s="220"/>
      <c r="H18" s="227"/>
      <c r="I18" s="221"/>
      <c r="J18" s="220"/>
      <c r="K18" s="220"/>
      <c r="L18" s="222"/>
      <c r="M18" s="220"/>
      <c r="N18" s="220"/>
      <c r="O18" s="222"/>
      <c r="P18" s="220"/>
      <c r="Q18" s="220"/>
      <c r="R18" s="223"/>
      <c r="S18" s="224"/>
    </row>
    <row r="19" spans="2:19">
      <c r="B19" s="338"/>
      <c r="C19" s="338"/>
      <c r="D19" s="338"/>
      <c r="E19" s="338"/>
      <c r="F19" s="338"/>
      <c r="G19" s="220"/>
      <c r="H19" s="227"/>
      <c r="I19" s="221"/>
      <c r="J19" s="220"/>
      <c r="K19" s="220"/>
      <c r="L19" s="222"/>
      <c r="M19" s="220"/>
      <c r="N19" s="220"/>
      <c r="O19" s="222"/>
      <c r="P19" s="220"/>
      <c r="Q19" s="220"/>
      <c r="R19" s="223"/>
      <c r="S19" s="224"/>
    </row>
    <row r="20" spans="2:19">
      <c r="B20" s="308"/>
      <c r="C20" s="308"/>
      <c r="D20" s="308"/>
      <c r="E20" s="308"/>
      <c r="F20" s="308"/>
      <c r="G20" s="226"/>
      <c r="H20" s="227"/>
      <c r="I20" s="228"/>
      <c r="J20" s="226"/>
      <c r="K20" s="226"/>
      <c r="L20" s="222"/>
      <c r="M20" s="226"/>
      <c r="N20" s="226"/>
      <c r="O20" s="222"/>
      <c r="P20" s="226"/>
      <c r="Q20" s="226"/>
      <c r="R20" s="223"/>
      <c r="S20" s="224"/>
    </row>
    <row r="21" spans="2:19">
      <c r="B21" s="308"/>
      <c r="C21" s="308"/>
      <c r="D21" s="308"/>
      <c r="E21" s="308"/>
      <c r="F21" s="308"/>
      <c r="G21" s="226"/>
      <c r="H21" s="227"/>
      <c r="I21" s="228"/>
      <c r="J21" s="226"/>
      <c r="K21" s="226"/>
      <c r="L21" s="222"/>
      <c r="M21" s="226"/>
      <c r="N21" s="226"/>
      <c r="O21" s="222"/>
      <c r="P21" s="226"/>
      <c r="Q21" s="226"/>
      <c r="R21" s="223"/>
      <c r="S21" s="224"/>
    </row>
    <row r="22" spans="2:19">
      <c r="B22" s="308"/>
      <c r="C22" s="308"/>
      <c r="D22" s="308"/>
      <c r="E22" s="308"/>
      <c r="F22" s="308"/>
      <c r="G22" s="226"/>
      <c r="H22" s="227"/>
      <c r="I22" s="228"/>
      <c r="J22" s="226"/>
      <c r="K22" s="226"/>
      <c r="L22" s="222"/>
      <c r="M22" s="226"/>
      <c r="N22" s="226"/>
      <c r="O22" s="222"/>
      <c r="P22" s="226"/>
      <c r="Q22" s="226"/>
      <c r="R22" s="223"/>
      <c r="S22" s="224"/>
    </row>
    <row r="23" spans="2:19">
      <c r="B23" s="308"/>
      <c r="C23" s="308"/>
      <c r="D23" s="308"/>
      <c r="E23" s="308"/>
      <c r="F23" s="308"/>
      <c r="G23" s="226"/>
      <c r="H23" s="227"/>
      <c r="I23" s="228"/>
      <c r="J23" s="226"/>
      <c r="K23" s="226"/>
      <c r="L23" s="222"/>
      <c r="M23" s="226"/>
      <c r="N23" s="226"/>
      <c r="O23" s="222"/>
      <c r="P23" s="226"/>
      <c r="Q23" s="226"/>
      <c r="R23" s="223"/>
      <c r="S23" s="224"/>
    </row>
    <row r="24" spans="2:19">
      <c r="B24" s="308"/>
      <c r="C24" s="308"/>
      <c r="D24" s="308"/>
      <c r="E24" s="308"/>
      <c r="F24" s="308"/>
      <c r="G24" s="226"/>
      <c r="H24" s="227"/>
      <c r="I24" s="228"/>
      <c r="J24" s="226"/>
      <c r="K24" s="226"/>
      <c r="L24" s="222"/>
      <c r="M24" s="226"/>
      <c r="N24" s="226"/>
      <c r="O24" s="222"/>
      <c r="P24" s="226"/>
      <c r="Q24" s="226"/>
      <c r="R24" s="223"/>
      <c r="S24" s="224"/>
    </row>
    <row r="25" spans="2:19" ht="27.9" customHeight="1">
      <c r="B25" s="325" t="s">
        <v>14</v>
      </c>
      <c r="C25" s="326"/>
      <c r="D25" s="326"/>
      <c r="E25" s="326"/>
      <c r="F25" s="326"/>
      <c r="G25" s="69">
        <f>SUM(G26:G33)</f>
        <v>0</v>
      </c>
      <c r="H25" s="78">
        <f>IFERROR(G25/$G$112,0)</f>
        <v>0</v>
      </c>
      <c r="I25" s="71"/>
      <c r="J25" s="69">
        <f t="shared" ref="J25:K25" si="1">SUM(J26:J33)</f>
        <v>0</v>
      </c>
      <c r="K25" s="69">
        <f t="shared" si="1"/>
        <v>0</v>
      </c>
      <c r="L25" s="72"/>
      <c r="M25" s="73">
        <f t="shared" ref="M25" si="2">SUM(M26:M33)</f>
        <v>0</v>
      </c>
      <c r="N25" s="73">
        <f t="shared" ref="N25:P25" si="3">SUM(N26:N33)</f>
        <v>0</v>
      </c>
      <c r="O25" s="93"/>
      <c r="P25" s="73">
        <f t="shared" si="3"/>
        <v>0</v>
      </c>
      <c r="Q25" s="73">
        <f t="shared" ref="Q25" si="4">SUM(Q26:Q33)</f>
        <v>0</v>
      </c>
      <c r="R25" s="45"/>
      <c r="S25" s="230"/>
    </row>
    <row r="26" spans="2:19">
      <c r="B26" s="308"/>
      <c r="C26" s="308"/>
      <c r="D26" s="308"/>
      <c r="E26" s="308"/>
      <c r="F26" s="308"/>
      <c r="G26" s="226"/>
      <c r="H26" s="227"/>
      <c r="I26" s="228"/>
      <c r="J26" s="226"/>
      <c r="K26" s="226"/>
      <c r="L26" s="222"/>
      <c r="M26" s="226"/>
      <c r="N26" s="226"/>
      <c r="O26" s="222"/>
      <c r="P26" s="226"/>
      <c r="Q26" s="226"/>
      <c r="R26" s="45"/>
      <c r="S26" s="224"/>
    </row>
    <row r="27" spans="2:19">
      <c r="B27" s="308"/>
      <c r="C27" s="308"/>
      <c r="D27" s="308"/>
      <c r="E27" s="308"/>
      <c r="F27" s="308"/>
      <c r="G27" s="226"/>
      <c r="H27" s="227"/>
      <c r="I27" s="228"/>
      <c r="J27" s="226"/>
      <c r="K27" s="226"/>
      <c r="L27" s="222"/>
      <c r="M27" s="226"/>
      <c r="N27" s="226"/>
      <c r="O27" s="222"/>
      <c r="P27" s="226"/>
      <c r="Q27" s="226"/>
      <c r="R27" s="45"/>
      <c r="S27" s="224"/>
    </row>
    <row r="28" spans="2:19">
      <c r="B28" s="308"/>
      <c r="C28" s="308"/>
      <c r="D28" s="308"/>
      <c r="E28" s="308"/>
      <c r="F28" s="308"/>
      <c r="G28" s="226"/>
      <c r="H28" s="227"/>
      <c r="I28" s="228"/>
      <c r="J28" s="226"/>
      <c r="K28" s="226"/>
      <c r="L28" s="222"/>
      <c r="M28" s="226"/>
      <c r="N28" s="226"/>
      <c r="O28" s="222"/>
      <c r="P28" s="226"/>
      <c r="Q28" s="226"/>
      <c r="R28" s="45"/>
      <c r="S28" s="224"/>
    </row>
    <row r="29" spans="2:19">
      <c r="B29" s="308"/>
      <c r="C29" s="308"/>
      <c r="D29" s="308"/>
      <c r="E29" s="308"/>
      <c r="F29" s="308"/>
      <c r="G29" s="226"/>
      <c r="H29" s="227"/>
      <c r="I29" s="228"/>
      <c r="J29" s="226"/>
      <c r="K29" s="226"/>
      <c r="L29" s="222"/>
      <c r="M29" s="226"/>
      <c r="N29" s="226"/>
      <c r="O29" s="222"/>
      <c r="P29" s="226"/>
      <c r="Q29" s="226"/>
      <c r="R29" s="45"/>
      <c r="S29" s="224"/>
    </row>
    <row r="30" spans="2:19">
      <c r="B30" s="308"/>
      <c r="C30" s="308"/>
      <c r="D30" s="308"/>
      <c r="E30" s="308"/>
      <c r="F30" s="308"/>
      <c r="G30" s="226"/>
      <c r="H30" s="227"/>
      <c r="I30" s="228"/>
      <c r="J30" s="226"/>
      <c r="K30" s="226"/>
      <c r="L30" s="222"/>
      <c r="M30" s="226"/>
      <c r="N30" s="226"/>
      <c r="O30" s="222"/>
      <c r="P30" s="226"/>
      <c r="Q30" s="226"/>
      <c r="R30" s="45"/>
      <c r="S30" s="224"/>
    </row>
    <row r="31" spans="2:19">
      <c r="B31" s="308"/>
      <c r="C31" s="308"/>
      <c r="D31" s="308"/>
      <c r="E31" s="308"/>
      <c r="F31" s="308"/>
      <c r="G31" s="226"/>
      <c r="H31" s="227"/>
      <c r="I31" s="228"/>
      <c r="J31" s="226"/>
      <c r="K31" s="226"/>
      <c r="L31" s="222"/>
      <c r="M31" s="226"/>
      <c r="N31" s="226"/>
      <c r="O31" s="222"/>
      <c r="P31" s="226"/>
      <c r="Q31" s="226"/>
      <c r="R31" s="45"/>
      <c r="S31" s="224"/>
    </row>
    <row r="32" spans="2:19">
      <c r="B32" s="308"/>
      <c r="C32" s="308"/>
      <c r="D32" s="308"/>
      <c r="E32" s="308"/>
      <c r="F32" s="308"/>
      <c r="G32" s="226"/>
      <c r="H32" s="227"/>
      <c r="I32" s="228"/>
      <c r="J32" s="226"/>
      <c r="K32" s="226"/>
      <c r="L32" s="222"/>
      <c r="M32" s="226"/>
      <c r="N32" s="226"/>
      <c r="O32" s="222"/>
      <c r="P32" s="226"/>
      <c r="Q32" s="226"/>
      <c r="R32" s="45"/>
      <c r="S32" s="224"/>
    </row>
    <row r="33" spans="2:19">
      <c r="B33" s="308"/>
      <c r="C33" s="308"/>
      <c r="D33" s="308"/>
      <c r="E33" s="308"/>
      <c r="F33" s="308"/>
      <c r="G33" s="226"/>
      <c r="H33" s="227"/>
      <c r="I33" s="228"/>
      <c r="J33" s="226"/>
      <c r="K33" s="226"/>
      <c r="L33" s="222"/>
      <c r="M33" s="226"/>
      <c r="N33" s="226"/>
      <c r="O33" s="222"/>
      <c r="P33" s="226"/>
      <c r="Q33" s="226"/>
      <c r="R33" s="45"/>
      <c r="S33" s="224"/>
    </row>
    <row r="34" spans="2:19" ht="27.9" customHeight="1">
      <c r="B34" s="325" t="s">
        <v>15</v>
      </c>
      <c r="C34" s="326"/>
      <c r="D34" s="326"/>
      <c r="E34" s="326"/>
      <c r="F34" s="326"/>
      <c r="G34" s="69">
        <f>SUM(G35:G42)</f>
        <v>0</v>
      </c>
      <c r="H34" s="70">
        <f>IFERROR(G34/$G$112,0)</f>
        <v>0</v>
      </c>
      <c r="I34" s="71"/>
      <c r="J34" s="69">
        <f t="shared" ref="J34:Q34" si="5">SUM(J35:J42)</f>
        <v>0</v>
      </c>
      <c r="K34" s="69">
        <f t="shared" si="5"/>
        <v>0</v>
      </c>
      <c r="L34" s="72"/>
      <c r="M34" s="73">
        <f t="shared" si="5"/>
        <v>0</v>
      </c>
      <c r="N34" s="73">
        <f t="shared" si="5"/>
        <v>0</v>
      </c>
      <c r="O34" s="93"/>
      <c r="P34" s="73">
        <f t="shared" si="5"/>
        <v>0</v>
      </c>
      <c r="Q34" s="73">
        <f t="shared" si="5"/>
        <v>0</v>
      </c>
      <c r="R34" s="45"/>
      <c r="S34" s="231"/>
    </row>
    <row r="35" spans="2:19">
      <c r="B35" s="308"/>
      <c r="C35" s="308"/>
      <c r="D35" s="308"/>
      <c r="E35" s="308"/>
      <c r="F35" s="308"/>
      <c r="G35" s="226"/>
      <c r="H35" s="227"/>
      <c r="I35" s="228"/>
      <c r="J35" s="226"/>
      <c r="K35" s="226"/>
      <c r="L35" s="222"/>
      <c r="M35" s="226"/>
      <c r="N35" s="226"/>
      <c r="O35" s="222"/>
      <c r="P35" s="226"/>
      <c r="Q35" s="226"/>
      <c r="R35" s="45"/>
      <c r="S35" s="224"/>
    </row>
    <row r="36" spans="2:19">
      <c r="B36" s="308"/>
      <c r="C36" s="308"/>
      <c r="D36" s="308"/>
      <c r="E36" s="308"/>
      <c r="F36" s="308"/>
      <c r="G36" s="226"/>
      <c r="H36" s="227"/>
      <c r="I36" s="228"/>
      <c r="J36" s="226"/>
      <c r="K36" s="226"/>
      <c r="L36" s="222"/>
      <c r="M36" s="226"/>
      <c r="N36" s="226"/>
      <c r="O36" s="222"/>
      <c r="P36" s="226"/>
      <c r="Q36" s="226"/>
      <c r="R36" s="45"/>
      <c r="S36" s="224"/>
    </row>
    <row r="37" spans="2:19">
      <c r="B37" s="308"/>
      <c r="C37" s="308"/>
      <c r="D37" s="308"/>
      <c r="E37" s="308"/>
      <c r="F37" s="308"/>
      <c r="G37" s="226"/>
      <c r="H37" s="227"/>
      <c r="I37" s="228"/>
      <c r="J37" s="226"/>
      <c r="K37" s="226"/>
      <c r="L37" s="222"/>
      <c r="M37" s="226"/>
      <c r="N37" s="226"/>
      <c r="O37" s="222"/>
      <c r="P37" s="226"/>
      <c r="Q37" s="226"/>
      <c r="R37" s="45"/>
      <c r="S37" s="224"/>
    </row>
    <row r="38" spans="2:19">
      <c r="B38" s="308"/>
      <c r="C38" s="308"/>
      <c r="D38" s="308"/>
      <c r="E38" s="308"/>
      <c r="F38" s="308"/>
      <c r="G38" s="226"/>
      <c r="H38" s="227"/>
      <c r="I38" s="228"/>
      <c r="J38" s="226"/>
      <c r="K38" s="226"/>
      <c r="L38" s="222"/>
      <c r="M38" s="226"/>
      <c r="N38" s="226"/>
      <c r="O38" s="222"/>
      <c r="P38" s="226"/>
      <c r="Q38" s="226"/>
      <c r="R38" s="45"/>
      <c r="S38" s="224"/>
    </row>
    <row r="39" spans="2:19">
      <c r="B39" s="308"/>
      <c r="C39" s="308"/>
      <c r="D39" s="308"/>
      <c r="E39" s="308"/>
      <c r="F39" s="308"/>
      <c r="G39" s="226"/>
      <c r="H39" s="227"/>
      <c r="I39" s="228"/>
      <c r="J39" s="226"/>
      <c r="K39" s="226"/>
      <c r="L39" s="222"/>
      <c r="M39" s="226"/>
      <c r="N39" s="226"/>
      <c r="O39" s="222"/>
      <c r="P39" s="226"/>
      <c r="Q39" s="226"/>
      <c r="R39" s="45"/>
      <c r="S39" s="224"/>
    </row>
    <row r="40" spans="2:19">
      <c r="B40" s="308"/>
      <c r="C40" s="308"/>
      <c r="D40" s="308"/>
      <c r="E40" s="308"/>
      <c r="F40" s="308"/>
      <c r="G40" s="226"/>
      <c r="H40" s="227"/>
      <c r="I40" s="228"/>
      <c r="J40" s="226"/>
      <c r="K40" s="226"/>
      <c r="L40" s="222"/>
      <c r="M40" s="226"/>
      <c r="N40" s="226"/>
      <c r="O40" s="222"/>
      <c r="P40" s="226"/>
      <c r="Q40" s="226"/>
      <c r="R40" s="45"/>
      <c r="S40" s="224"/>
    </row>
    <row r="41" spans="2:19">
      <c r="B41" s="308"/>
      <c r="C41" s="308"/>
      <c r="D41" s="308"/>
      <c r="E41" s="308"/>
      <c r="F41" s="308"/>
      <c r="G41" s="226"/>
      <c r="H41" s="227"/>
      <c r="I41" s="228"/>
      <c r="J41" s="226"/>
      <c r="K41" s="226"/>
      <c r="L41" s="222"/>
      <c r="M41" s="226"/>
      <c r="N41" s="226"/>
      <c r="O41" s="222"/>
      <c r="P41" s="226"/>
      <c r="Q41" s="226"/>
      <c r="R41" s="45"/>
      <c r="S41" s="224"/>
    </row>
    <row r="42" spans="2:19">
      <c r="B42" s="308"/>
      <c r="C42" s="308"/>
      <c r="D42" s="308"/>
      <c r="E42" s="308"/>
      <c r="F42" s="308"/>
      <c r="G42" s="226"/>
      <c r="H42" s="227"/>
      <c r="I42" s="228"/>
      <c r="J42" s="226"/>
      <c r="K42" s="226"/>
      <c r="L42" s="222"/>
      <c r="M42" s="226"/>
      <c r="N42" s="226"/>
      <c r="O42" s="222"/>
      <c r="P42" s="226"/>
      <c r="Q42" s="226"/>
      <c r="R42" s="45"/>
      <c r="S42" s="224"/>
    </row>
    <row r="43" spans="2:19">
      <c r="B43" s="326" t="s">
        <v>16</v>
      </c>
      <c r="C43" s="326"/>
      <c r="D43" s="326"/>
      <c r="E43" s="326"/>
      <c r="F43" s="326"/>
      <c r="G43" s="69">
        <f>SUM(G44:G49)</f>
        <v>0</v>
      </c>
      <c r="H43" s="102">
        <f>IFERROR(G43/$G$112,0)</f>
        <v>0</v>
      </c>
      <c r="I43" s="103"/>
      <c r="J43" s="69">
        <f>SUM(J44:J49)</f>
        <v>0</v>
      </c>
      <c r="K43" s="69">
        <f>SUM(K44:K49)</f>
        <v>0</v>
      </c>
      <c r="L43" s="72"/>
      <c r="M43" s="73">
        <f>SUM(M44:M49)</f>
        <v>0</v>
      </c>
      <c r="N43" s="73">
        <f>SUM(N44:N49)</f>
        <v>0</v>
      </c>
      <c r="O43" s="93"/>
      <c r="P43" s="73">
        <f>SUM(P44:P49)</f>
        <v>0</v>
      </c>
      <c r="Q43" s="73">
        <f>SUM(Q44:Q49)</f>
        <v>0</v>
      </c>
      <c r="R43" s="45"/>
      <c r="S43" s="232"/>
    </row>
    <row r="44" spans="2:19">
      <c r="B44" s="308"/>
      <c r="C44" s="308"/>
      <c r="D44" s="308"/>
      <c r="E44" s="308"/>
      <c r="F44" s="308"/>
      <c r="G44" s="220"/>
      <c r="H44" s="227"/>
      <c r="I44" s="221"/>
      <c r="J44" s="220"/>
      <c r="K44" s="220"/>
      <c r="L44" s="222"/>
      <c r="M44" s="220"/>
      <c r="N44" s="220"/>
      <c r="O44" s="222"/>
      <c r="P44" s="220"/>
      <c r="Q44" s="220"/>
      <c r="R44" s="45"/>
      <c r="S44" s="224"/>
    </row>
    <row r="45" spans="2:19">
      <c r="B45" s="308"/>
      <c r="C45" s="308"/>
      <c r="D45" s="308"/>
      <c r="E45" s="308"/>
      <c r="F45" s="308"/>
      <c r="G45" s="220"/>
      <c r="H45" s="227"/>
      <c r="I45" s="221"/>
      <c r="J45" s="220"/>
      <c r="K45" s="220"/>
      <c r="L45" s="222"/>
      <c r="M45" s="220"/>
      <c r="N45" s="220"/>
      <c r="O45" s="222"/>
      <c r="P45" s="220"/>
      <c r="Q45" s="220"/>
      <c r="R45" s="45"/>
      <c r="S45" s="224"/>
    </row>
    <row r="46" spans="2:19">
      <c r="B46" s="308"/>
      <c r="C46" s="308"/>
      <c r="D46" s="308"/>
      <c r="E46" s="308"/>
      <c r="F46" s="308"/>
      <c r="G46" s="220"/>
      <c r="H46" s="227"/>
      <c r="I46" s="221"/>
      <c r="J46" s="220"/>
      <c r="K46" s="220"/>
      <c r="L46" s="222"/>
      <c r="M46" s="220"/>
      <c r="N46" s="220"/>
      <c r="O46" s="222"/>
      <c r="P46" s="220"/>
      <c r="Q46" s="220"/>
      <c r="R46" s="45"/>
      <c r="S46" s="224"/>
    </row>
    <row r="47" spans="2:19">
      <c r="B47" s="308"/>
      <c r="C47" s="308"/>
      <c r="D47" s="308"/>
      <c r="E47" s="308"/>
      <c r="F47" s="308"/>
      <c r="G47" s="226"/>
      <c r="H47" s="227"/>
      <c r="I47" s="228"/>
      <c r="J47" s="226"/>
      <c r="K47" s="226"/>
      <c r="L47" s="222"/>
      <c r="M47" s="226"/>
      <c r="N47" s="226"/>
      <c r="O47" s="222"/>
      <c r="P47" s="226"/>
      <c r="Q47" s="226"/>
      <c r="R47" s="45"/>
      <c r="S47" s="224"/>
    </row>
    <row r="48" spans="2:19">
      <c r="B48" s="308"/>
      <c r="C48" s="308"/>
      <c r="D48" s="308"/>
      <c r="E48" s="308"/>
      <c r="F48" s="308"/>
      <c r="G48" s="226"/>
      <c r="H48" s="227"/>
      <c r="I48" s="228"/>
      <c r="J48" s="226"/>
      <c r="K48" s="226"/>
      <c r="L48" s="222"/>
      <c r="M48" s="226"/>
      <c r="N48" s="226"/>
      <c r="O48" s="222"/>
      <c r="P48" s="226"/>
      <c r="Q48" s="226"/>
      <c r="R48" s="45"/>
      <c r="S48" s="224"/>
    </row>
    <row r="49" spans="1:19" ht="15" thickBot="1">
      <c r="B49" s="308"/>
      <c r="C49" s="308"/>
      <c r="D49" s="308"/>
      <c r="E49" s="308"/>
      <c r="F49" s="308"/>
      <c r="G49" s="226"/>
      <c r="H49" s="227"/>
      <c r="I49" s="228"/>
      <c r="J49" s="226"/>
      <c r="K49" s="226"/>
      <c r="L49" s="222"/>
      <c r="M49" s="226"/>
      <c r="N49" s="226"/>
      <c r="O49" s="222"/>
      <c r="P49" s="226"/>
      <c r="Q49" s="226"/>
      <c r="R49" s="45"/>
      <c r="S49" s="233"/>
    </row>
    <row r="50" spans="1:19" ht="8.25" customHeight="1" thickBot="1">
      <c r="B50" s="52"/>
      <c r="C50" s="52"/>
      <c r="D50" s="52"/>
      <c r="E50" s="52"/>
      <c r="F50" s="52"/>
      <c r="G50" s="42"/>
      <c r="H50" s="50"/>
      <c r="I50" s="50"/>
      <c r="J50" s="42"/>
      <c r="K50" s="42"/>
      <c r="L50" s="41"/>
      <c r="M50" s="42"/>
      <c r="N50" s="42"/>
      <c r="O50" s="41"/>
      <c r="P50" s="42"/>
      <c r="Q50" s="42"/>
      <c r="R50" s="45"/>
      <c r="S50" s="234"/>
    </row>
    <row r="51" spans="1:19" ht="15.6">
      <c r="A51" s="33"/>
      <c r="B51" s="318" t="s">
        <v>17</v>
      </c>
      <c r="C51" s="319"/>
      <c r="D51" s="319"/>
      <c r="E51" s="319"/>
      <c r="F51" s="319"/>
      <c r="G51" s="94">
        <f>SUM(G52+G56+G65+G80)</f>
        <v>0</v>
      </c>
      <c r="H51" s="104">
        <f>IFERROR(G51/$G$112,0)</f>
        <v>0</v>
      </c>
      <c r="I51" s="96"/>
      <c r="J51" s="98">
        <f>SUM(J52+J56+J65+J80)</f>
        <v>0</v>
      </c>
      <c r="K51" s="98">
        <f>SUM(K52+K56+K65+K80)</f>
        <v>0</v>
      </c>
      <c r="L51" s="105"/>
      <c r="M51" s="94">
        <f>SUM(M52+M56+M65+M80)</f>
        <v>0</v>
      </c>
      <c r="N51" s="94">
        <f>SUM(N52+N56+N65+N80)</f>
        <v>0</v>
      </c>
      <c r="O51" s="105"/>
      <c r="P51" s="94">
        <f>SUM(P52+P56+P65+P80)</f>
        <v>0</v>
      </c>
      <c r="Q51" s="94">
        <f>SUM(Q52+Q56+Q65+Q80)</f>
        <v>0</v>
      </c>
      <c r="R51" s="44"/>
      <c r="S51" s="235"/>
    </row>
    <row r="52" spans="1:19" ht="15.75" customHeight="1">
      <c r="B52" s="326" t="s">
        <v>18</v>
      </c>
      <c r="C52" s="326"/>
      <c r="D52" s="326"/>
      <c r="E52" s="326"/>
      <c r="F52" s="326"/>
      <c r="G52" s="73">
        <f>SUM(G53:G55)</f>
        <v>0</v>
      </c>
      <c r="H52" s="106">
        <f>IFERROR(G52/$G$112,0)</f>
        <v>0</v>
      </c>
      <c r="I52" s="107"/>
      <c r="J52" s="73">
        <f>SUM(J53:J55)</f>
        <v>0</v>
      </c>
      <c r="K52" s="73">
        <f>SUM(K53:K55)</f>
        <v>0</v>
      </c>
      <c r="L52" s="75"/>
      <c r="M52" s="73">
        <f>SUM(M53:M55)</f>
        <v>0</v>
      </c>
      <c r="N52" s="73">
        <f>SUM(N53:N55)</f>
        <v>0</v>
      </c>
      <c r="O52" s="93"/>
      <c r="P52" s="73">
        <f>SUM(P53:P55)</f>
        <v>0</v>
      </c>
      <c r="Q52" s="73">
        <f>SUM(Q53:Q55)</f>
        <v>0</v>
      </c>
      <c r="R52" s="45"/>
      <c r="S52" s="236"/>
    </row>
    <row r="53" spans="1:19" ht="15.75" customHeight="1">
      <c r="B53" s="320"/>
      <c r="C53" s="320"/>
      <c r="D53" s="320"/>
      <c r="E53" s="320"/>
      <c r="F53" s="320"/>
      <c r="G53" s="220"/>
      <c r="H53" s="227"/>
      <c r="I53" s="221"/>
      <c r="J53" s="220"/>
      <c r="K53" s="220"/>
      <c r="L53" s="222"/>
      <c r="M53" s="220"/>
      <c r="N53" s="220"/>
      <c r="O53" s="222"/>
      <c r="P53" s="220"/>
      <c r="Q53" s="220"/>
      <c r="R53" s="45"/>
      <c r="S53" s="224"/>
    </row>
    <row r="54" spans="1:19" ht="15.75" customHeight="1">
      <c r="B54" s="320"/>
      <c r="C54" s="320"/>
      <c r="D54" s="320"/>
      <c r="E54" s="320"/>
      <c r="F54" s="320"/>
      <c r="G54" s="220"/>
      <c r="H54" s="227"/>
      <c r="I54" s="221"/>
      <c r="J54" s="220"/>
      <c r="K54" s="220"/>
      <c r="L54" s="222"/>
      <c r="M54" s="220"/>
      <c r="N54" s="220"/>
      <c r="O54" s="222"/>
      <c r="P54" s="220"/>
      <c r="Q54" s="220"/>
      <c r="R54" s="45"/>
      <c r="S54" s="224"/>
    </row>
    <row r="55" spans="1:19" ht="15.75" customHeight="1">
      <c r="B55" s="308"/>
      <c r="C55" s="308"/>
      <c r="D55" s="308"/>
      <c r="E55" s="308"/>
      <c r="F55" s="308"/>
      <c r="G55" s="220"/>
      <c r="H55" s="227"/>
      <c r="I55" s="221"/>
      <c r="J55" s="220"/>
      <c r="K55" s="220"/>
      <c r="L55" s="222"/>
      <c r="M55" s="220"/>
      <c r="N55" s="220"/>
      <c r="O55" s="222"/>
      <c r="P55" s="220"/>
      <c r="Q55" s="220"/>
      <c r="R55" s="45"/>
      <c r="S55" s="224"/>
    </row>
    <row r="56" spans="1:19" ht="27.9" customHeight="1">
      <c r="B56" s="325" t="s">
        <v>19</v>
      </c>
      <c r="C56" s="325"/>
      <c r="D56" s="325"/>
      <c r="E56" s="325"/>
      <c r="F56" s="325"/>
      <c r="G56" s="69">
        <f>SUM(G57:G64)</f>
        <v>0</v>
      </c>
      <c r="H56" s="70">
        <f>IFERROR(G56/$G$112,0)</f>
        <v>0</v>
      </c>
      <c r="I56" s="71"/>
      <c r="J56" s="69">
        <f t="shared" ref="J56:Q56" si="6">SUM(J57:J64)</f>
        <v>0</v>
      </c>
      <c r="K56" s="69">
        <f t="shared" si="6"/>
        <v>0</v>
      </c>
      <c r="L56" s="72"/>
      <c r="M56" s="73">
        <f t="shared" si="6"/>
        <v>0</v>
      </c>
      <c r="N56" s="73">
        <f t="shared" si="6"/>
        <v>0</v>
      </c>
      <c r="O56" s="93"/>
      <c r="P56" s="73">
        <f t="shared" si="6"/>
        <v>0</v>
      </c>
      <c r="Q56" s="73">
        <f t="shared" si="6"/>
        <v>0</v>
      </c>
      <c r="R56" s="45"/>
      <c r="S56" s="224"/>
    </row>
    <row r="57" spans="1:19">
      <c r="B57" s="308"/>
      <c r="C57" s="308"/>
      <c r="D57" s="308"/>
      <c r="E57" s="308"/>
      <c r="F57" s="308"/>
      <c r="G57" s="226"/>
      <c r="H57" s="227"/>
      <c r="I57" s="228"/>
      <c r="J57" s="226"/>
      <c r="K57" s="226"/>
      <c r="L57" s="222"/>
      <c r="M57" s="226"/>
      <c r="N57" s="226"/>
      <c r="O57" s="222"/>
      <c r="P57" s="226"/>
      <c r="Q57" s="226"/>
      <c r="R57" s="45"/>
      <c r="S57" s="224"/>
    </row>
    <row r="58" spans="1:19">
      <c r="B58" s="308"/>
      <c r="C58" s="308"/>
      <c r="D58" s="308"/>
      <c r="E58" s="308"/>
      <c r="F58" s="308"/>
      <c r="G58" s="226"/>
      <c r="H58" s="227"/>
      <c r="I58" s="228"/>
      <c r="J58" s="226"/>
      <c r="K58" s="226"/>
      <c r="L58" s="222"/>
      <c r="M58" s="226"/>
      <c r="N58" s="226"/>
      <c r="O58" s="222"/>
      <c r="P58" s="226"/>
      <c r="Q58" s="226"/>
      <c r="R58" s="45"/>
      <c r="S58" s="224"/>
    </row>
    <row r="59" spans="1:19">
      <c r="B59" s="308"/>
      <c r="C59" s="308"/>
      <c r="D59" s="308"/>
      <c r="E59" s="308"/>
      <c r="F59" s="308"/>
      <c r="G59" s="226"/>
      <c r="H59" s="227"/>
      <c r="I59" s="228"/>
      <c r="J59" s="226"/>
      <c r="K59" s="226"/>
      <c r="L59" s="222"/>
      <c r="M59" s="226"/>
      <c r="N59" s="226"/>
      <c r="O59" s="222"/>
      <c r="P59" s="226"/>
      <c r="Q59" s="226"/>
      <c r="R59" s="45"/>
      <c r="S59" s="224"/>
    </row>
    <row r="60" spans="1:19">
      <c r="B60" s="308"/>
      <c r="C60" s="308"/>
      <c r="D60" s="308"/>
      <c r="E60" s="308"/>
      <c r="F60" s="308"/>
      <c r="G60" s="226"/>
      <c r="H60" s="227"/>
      <c r="I60" s="228"/>
      <c r="J60" s="226"/>
      <c r="K60" s="226"/>
      <c r="L60" s="222"/>
      <c r="M60" s="226"/>
      <c r="N60" s="226"/>
      <c r="O60" s="222"/>
      <c r="P60" s="226"/>
      <c r="Q60" s="226"/>
      <c r="R60" s="45"/>
      <c r="S60" s="224"/>
    </row>
    <row r="61" spans="1:19">
      <c r="B61" s="308"/>
      <c r="C61" s="308"/>
      <c r="D61" s="308"/>
      <c r="E61" s="308"/>
      <c r="F61" s="308"/>
      <c r="G61" s="226"/>
      <c r="H61" s="227"/>
      <c r="I61" s="228"/>
      <c r="J61" s="226"/>
      <c r="K61" s="226"/>
      <c r="L61" s="222"/>
      <c r="M61" s="226"/>
      <c r="N61" s="226"/>
      <c r="O61" s="222"/>
      <c r="P61" s="226"/>
      <c r="Q61" s="226"/>
      <c r="R61" s="45"/>
      <c r="S61" s="224"/>
    </row>
    <row r="62" spans="1:19">
      <c r="B62" s="308"/>
      <c r="C62" s="308"/>
      <c r="D62" s="308"/>
      <c r="E62" s="308"/>
      <c r="F62" s="308"/>
      <c r="G62" s="226"/>
      <c r="H62" s="227"/>
      <c r="I62" s="228"/>
      <c r="J62" s="226"/>
      <c r="K62" s="226"/>
      <c r="L62" s="222"/>
      <c r="M62" s="226"/>
      <c r="N62" s="226"/>
      <c r="O62" s="222"/>
      <c r="P62" s="226"/>
      <c r="Q62" s="226"/>
      <c r="R62" s="45"/>
      <c r="S62" s="224"/>
    </row>
    <row r="63" spans="1:19">
      <c r="B63" s="308"/>
      <c r="C63" s="308"/>
      <c r="D63" s="308"/>
      <c r="E63" s="308"/>
      <c r="F63" s="308"/>
      <c r="G63" s="226"/>
      <c r="H63" s="227"/>
      <c r="I63" s="228"/>
      <c r="J63" s="226"/>
      <c r="K63" s="226"/>
      <c r="L63" s="222"/>
      <c r="M63" s="226"/>
      <c r="N63" s="226"/>
      <c r="O63" s="222"/>
      <c r="P63" s="226"/>
      <c r="Q63" s="226"/>
      <c r="R63" s="45"/>
      <c r="S63" s="224"/>
    </row>
    <row r="64" spans="1:19">
      <c r="B64" s="308"/>
      <c r="C64" s="308"/>
      <c r="D64" s="308"/>
      <c r="E64" s="308"/>
      <c r="F64" s="308"/>
      <c r="G64" s="226"/>
      <c r="H64" s="227"/>
      <c r="I64" s="228"/>
      <c r="J64" s="226"/>
      <c r="K64" s="226"/>
      <c r="L64" s="222"/>
      <c r="M64" s="226"/>
      <c r="N64" s="226"/>
      <c r="O64" s="222"/>
      <c r="P64" s="226"/>
      <c r="Q64" s="226"/>
      <c r="R64" s="45"/>
      <c r="S64" s="224"/>
    </row>
    <row r="65" spans="2:19" ht="39.75" customHeight="1">
      <c r="B65" s="325" t="s">
        <v>20</v>
      </c>
      <c r="C65" s="325"/>
      <c r="D65" s="325"/>
      <c r="E65" s="325"/>
      <c r="F65" s="325"/>
      <c r="G65" s="69">
        <f>SUM(G66:G72)</f>
        <v>0</v>
      </c>
      <c r="H65" s="70">
        <f>IFERROR(G65/$G$112,0)</f>
        <v>0</v>
      </c>
      <c r="I65" s="71"/>
      <c r="J65" s="69">
        <f t="shared" ref="J65:Q65" si="7">SUM(J66:J72)</f>
        <v>0</v>
      </c>
      <c r="K65" s="69">
        <f t="shared" si="7"/>
        <v>0</v>
      </c>
      <c r="L65" s="72"/>
      <c r="M65" s="73">
        <f t="shared" si="7"/>
        <v>0</v>
      </c>
      <c r="N65" s="73">
        <f t="shared" si="7"/>
        <v>0</v>
      </c>
      <c r="O65" s="93"/>
      <c r="P65" s="73">
        <f t="shared" si="7"/>
        <v>0</v>
      </c>
      <c r="Q65" s="73">
        <f t="shared" si="7"/>
        <v>0</v>
      </c>
      <c r="R65" s="45"/>
      <c r="S65" s="224"/>
    </row>
    <row r="66" spans="2:19">
      <c r="B66" s="308"/>
      <c r="C66" s="308"/>
      <c r="D66" s="308"/>
      <c r="E66" s="308"/>
      <c r="F66" s="308"/>
      <c r="G66" s="226"/>
      <c r="H66" s="227"/>
      <c r="I66" s="228"/>
      <c r="J66" s="226"/>
      <c r="K66" s="226"/>
      <c r="L66" s="41"/>
      <c r="M66" s="24"/>
      <c r="N66" s="24"/>
      <c r="O66" s="41"/>
      <c r="P66" s="24"/>
      <c r="Q66" s="24"/>
      <c r="R66" s="45"/>
      <c r="S66" s="224"/>
    </row>
    <row r="67" spans="2:19">
      <c r="B67" s="308"/>
      <c r="C67" s="308"/>
      <c r="D67" s="308"/>
      <c r="E67" s="308"/>
      <c r="F67" s="308"/>
      <c r="G67" s="226"/>
      <c r="H67" s="227"/>
      <c r="I67" s="228"/>
      <c r="J67" s="226"/>
      <c r="K67" s="226"/>
      <c r="L67" s="41"/>
      <c r="M67" s="24"/>
      <c r="N67" s="24"/>
      <c r="O67" s="41"/>
      <c r="P67" s="24"/>
      <c r="Q67" s="24"/>
      <c r="R67" s="45"/>
      <c r="S67" s="224"/>
    </row>
    <row r="68" spans="2:19">
      <c r="B68" s="308"/>
      <c r="C68" s="308"/>
      <c r="D68" s="308"/>
      <c r="E68" s="308"/>
      <c r="F68" s="308"/>
      <c r="G68" s="226"/>
      <c r="H68" s="227"/>
      <c r="I68" s="228"/>
      <c r="J68" s="226"/>
      <c r="K68" s="226"/>
      <c r="L68" s="41"/>
      <c r="M68" s="24"/>
      <c r="N68" s="24"/>
      <c r="O68" s="41"/>
      <c r="P68" s="24"/>
      <c r="Q68" s="24"/>
      <c r="R68" s="45"/>
      <c r="S68" s="224"/>
    </row>
    <row r="69" spans="2:19">
      <c r="B69" s="308"/>
      <c r="C69" s="308"/>
      <c r="D69" s="308"/>
      <c r="E69" s="308"/>
      <c r="F69" s="308"/>
      <c r="G69" s="226"/>
      <c r="H69" s="227"/>
      <c r="I69" s="228"/>
      <c r="J69" s="226"/>
      <c r="K69" s="226"/>
      <c r="L69" s="41"/>
      <c r="M69" s="24"/>
      <c r="N69" s="24"/>
      <c r="O69" s="41"/>
      <c r="P69" s="24"/>
      <c r="Q69" s="24"/>
      <c r="R69" s="45"/>
      <c r="S69" s="224"/>
    </row>
    <row r="70" spans="2:19">
      <c r="B70" s="308"/>
      <c r="C70" s="308"/>
      <c r="D70" s="308"/>
      <c r="E70" s="308"/>
      <c r="F70" s="308"/>
      <c r="G70" s="226"/>
      <c r="H70" s="227"/>
      <c r="I70" s="228"/>
      <c r="J70" s="226"/>
      <c r="K70" s="226"/>
      <c r="L70" s="41"/>
      <c r="M70" s="24"/>
      <c r="N70" s="24"/>
      <c r="O70" s="41"/>
      <c r="P70" s="24"/>
      <c r="Q70" s="24"/>
      <c r="R70" s="45"/>
      <c r="S70" s="224"/>
    </row>
    <row r="71" spans="2:19">
      <c r="B71" s="308"/>
      <c r="C71" s="308"/>
      <c r="D71" s="308"/>
      <c r="E71" s="308"/>
      <c r="F71" s="308"/>
      <c r="G71" s="226"/>
      <c r="H71" s="227"/>
      <c r="I71" s="228"/>
      <c r="J71" s="226"/>
      <c r="K71" s="226"/>
      <c r="L71" s="41"/>
      <c r="M71" s="24"/>
      <c r="N71" s="24"/>
      <c r="O71" s="41"/>
      <c r="P71" s="24"/>
      <c r="Q71" s="24"/>
      <c r="R71" s="45"/>
      <c r="S71" s="224"/>
    </row>
    <row r="72" spans="2:19">
      <c r="B72" s="308"/>
      <c r="C72" s="308"/>
      <c r="D72" s="308"/>
      <c r="E72" s="308"/>
      <c r="F72" s="308"/>
      <c r="G72" s="226"/>
      <c r="H72" s="227"/>
      <c r="I72" s="228"/>
      <c r="J72" s="226"/>
      <c r="K72" s="226"/>
      <c r="L72" s="41"/>
      <c r="M72" s="24"/>
      <c r="N72" s="24"/>
      <c r="O72" s="41"/>
      <c r="P72" s="24"/>
      <c r="Q72" s="24"/>
      <c r="R72" s="45"/>
      <c r="S72" s="224"/>
    </row>
    <row r="73" spans="2:19" ht="27.9" customHeight="1">
      <c r="B73" s="322" t="s">
        <v>21</v>
      </c>
      <c r="C73" s="322"/>
      <c r="D73" s="322"/>
      <c r="E73" s="322"/>
      <c r="F73" s="322"/>
      <c r="G73" s="69">
        <f>SUM(G74:G79)</f>
        <v>0</v>
      </c>
      <c r="H73" s="70">
        <f>IFERROR(G73/$G$112,0)</f>
        <v>0</v>
      </c>
      <c r="I73" s="71"/>
      <c r="J73" s="69">
        <f>SUM(J74:J79)</f>
        <v>0</v>
      </c>
      <c r="K73" s="69">
        <f>SUM(K74:K79)</f>
        <v>0</v>
      </c>
      <c r="L73" s="72"/>
      <c r="M73" s="69">
        <f>SUM(M74:M79)</f>
        <v>0</v>
      </c>
      <c r="N73" s="69">
        <f>SUM(N74:N79)</f>
        <v>0</v>
      </c>
      <c r="O73" s="93"/>
      <c r="P73" s="69">
        <f>SUM(P74:P79)</f>
        <v>0</v>
      </c>
      <c r="Q73" s="69">
        <f>SUM(Q74:Q79)</f>
        <v>0</v>
      </c>
      <c r="R73" s="45"/>
      <c r="S73" s="224"/>
    </row>
    <row r="74" spans="2:19">
      <c r="B74" s="338"/>
      <c r="C74" s="338"/>
      <c r="D74" s="338"/>
      <c r="E74" s="338"/>
      <c r="F74" s="338"/>
      <c r="G74" s="220"/>
      <c r="H74" s="300"/>
      <c r="I74" s="241"/>
      <c r="J74" s="220"/>
      <c r="K74" s="220"/>
      <c r="L74" s="222"/>
      <c r="M74" s="220"/>
      <c r="N74" s="220"/>
      <c r="O74" s="222"/>
      <c r="P74" s="220"/>
      <c r="Q74" s="220"/>
      <c r="R74" s="45"/>
      <c r="S74" s="224"/>
    </row>
    <row r="75" spans="2:19">
      <c r="B75" s="338"/>
      <c r="C75" s="338"/>
      <c r="D75" s="338"/>
      <c r="E75" s="338"/>
      <c r="F75" s="338"/>
      <c r="G75" s="220"/>
      <c r="H75" s="300"/>
      <c r="I75" s="241"/>
      <c r="J75" s="220"/>
      <c r="K75" s="220"/>
      <c r="L75" s="222"/>
      <c r="M75" s="220"/>
      <c r="N75" s="220"/>
      <c r="O75" s="222"/>
      <c r="P75" s="220"/>
      <c r="Q75" s="220"/>
      <c r="R75" s="45"/>
      <c r="S75" s="224"/>
    </row>
    <row r="76" spans="2:19">
      <c r="B76" s="338"/>
      <c r="C76" s="338"/>
      <c r="D76" s="338"/>
      <c r="E76" s="338"/>
      <c r="F76" s="338"/>
      <c r="G76" s="220"/>
      <c r="H76" s="300"/>
      <c r="I76" s="241"/>
      <c r="J76" s="220"/>
      <c r="K76" s="220"/>
      <c r="L76" s="222"/>
      <c r="M76" s="220"/>
      <c r="N76" s="220"/>
      <c r="O76" s="222"/>
      <c r="P76" s="220"/>
      <c r="Q76" s="220"/>
      <c r="R76" s="45"/>
      <c r="S76" s="224"/>
    </row>
    <row r="77" spans="2:19">
      <c r="B77" s="308"/>
      <c r="C77" s="308"/>
      <c r="D77" s="308"/>
      <c r="E77" s="308"/>
      <c r="F77" s="308"/>
      <c r="G77" s="220"/>
      <c r="H77" s="300"/>
      <c r="I77" s="241"/>
      <c r="J77" s="226"/>
      <c r="K77" s="226"/>
      <c r="L77" s="222"/>
      <c r="M77" s="226"/>
      <c r="N77" s="226"/>
      <c r="O77" s="222"/>
      <c r="P77" s="226"/>
      <c r="Q77" s="226"/>
      <c r="R77" s="45"/>
      <c r="S77" s="224"/>
    </row>
    <row r="78" spans="2:19">
      <c r="B78" s="308"/>
      <c r="C78" s="308"/>
      <c r="D78" s="308"/>
      <c r="E78" s="308"/>
      <c r="F78" s="308"/>
      <c r="G78" s="220"/>
      <c r="H78" s="300"/>
      <c r="I78" s="241"/>
      <c r="J78" s="226"/>
      <c r="K78" s="226"/>
      <c r="L78" s="222"/>
      <c r="M78" s="226"/>
      <c r="N78" s="226"/>
      <c r="O78" s="222"/>
      <c r="P78" s="226"/>
      <c r="Q78" s="226"/>
      <c r="R78" s="45"/>
      <c r="S78" s="224"/>
    </row>
    <row r="79" spans="2:19">
      <c r="B79" s="308"/>
      <c r="C79" s="308"/>
      <c r="D79" s="308"/>
      <c r="E79" s="308"/>
      <c r="F79" s="308"/>
      <c r="G79" s="220"/>
      <c r="H79" s="300"/>
      <c r="I79" s="241"/>
      <c r="J79" s="226"/>
      <c r="K79" s="226"/>
      <c r="L79" s="222"/>
      <c r="M79" s="226"/>
      <c r="N79" s="226"/>
      <c r="O79" s="222"/>
      <c r="P79" s="226"/>
      <c r="Q79" s="226"/>
      <c r="R79" s="45"/>
      <c r="S79" s="224"/>
    </row>
    <row r="80" spans="2:19" ht="27" customHeight="1">
      <c r="B80" s="325" t="s">
        <v>22</v>
      </c>
      <c r="C80" s="325"/>
      <c r="D80" s="325"/>
      <c r="E80" s="325"/>
      <c r="F80" s="325"/>
      <c r="G80" s="69">
        <f>SUM(G81:G86)</f>
        <v>0</v>
      </c>
      <c r="H80" s="70">
        <f>IFERROR(G80/$G$112,0)</f>
        <v>0</v>
      </c>
      <c r="I80" s="71"/>
      <c r="J80" s="69">
        <f t="shared" ref="J80:Q80" si="8">SUM(J81:J86)</f>
        <v>0</v>
      </c>
      <c r="K80" s="69">
        <f t="shared" si="8"/>
        <v>0</v>
      </c>
      <c r="L80" s="72"/>
      <c r="M80" s="69">
        <f t="shared" si="8"/>
        <v>0</v>
      </c>
      <c r="N80" s="69">
        <f t="shared" si="8"/>
        <v>0</v>
      </c>
      <c r="O80" s="93"/>
      <c r="P80" s="69">
        <f t="shared" si="8"/>
        <v>0</v>
      </c>
      <c r="Q80" s="69">
        <f t="shared" si="8"/>
        <v>0</v>
      </c>
      <c r="R80" s="45"/>
      <c r="S80" s="224"/>
    </row>
    <row r="81" spans="1:19">
      <c r="B81" s="308"/>
      <c r="C81" s="308"/>
      <c r="D81" s="308"/>
      <c r="E81" s="308"/>
      <c r="F81" s="308"/>
      <c r="G81" s="226"/>
      <c r="H81" s="227"/>
      <c r="I81" s="228"/>
      <c r="J81" s="226"/>
      <c r="K81" s="226"/>
      <c r="L81" s="222"/>
      <c r="M81" s="226"/>
      <c r="N81" s="226"/>
      <c r="O81" s="222"/>
      <c r="P81" s="226"/>
      <c r="Q81" s="226"/>
      <c r="R81" s="45"/>
      <c r="S81" s="237"/>
    </row>
    <row r="82" spans="1:19">
      <c r="B82" s="308"/>
      <c r="C82" s="308"/>
      <c r="D82" s="308"/>
      <c r="E82" s="308"/>
      <c r="F82" s="308"/>
      <c r="G82" s="226"/>
      <c r="H82" s="227"/>
      <c r="I82" s="228"/>
      <c r="J82" s="226"/>
      <c r="K82" s="226"/>
      <c r="L82" s="222"/>
      <c r="M82" s="226"/>
      <c r="N82" s="226"/>
      <c r="O82" s="222"/>
      <c r="P82" s="226"/>
      <c r="Q82" s="226"/>
      <c r="R82" s="45"/>
      <c r="S82" s="237"/>
    </row>
    <row r="83" spans="1:19">
      <c r="B83" s="308"/>
      <c r="C83" s="308"/>
      <c r="D83" s="308"/>
      <c r="E83" s="308"/>
      <c r="F83" s="308"/>
      <c r="G83" s="226"/>
      <c r="H83" s="227"/>
      <c r="I83" s="228"/>
      <c r="J83" s="226"/>
      <c r="K83" s="226"/>
      <c r="L83" s="222"/>
      <c r="M83" s="226"/>
      <c r="N83" s="226"/>
      <c r="O83" s="222"/>
      <c r="P83" s="226"/>
      <c r="Q83" s="226"/>
      <c r="R83" s="45"/>
      <c r="S83" s="237"/>
    </row>
    <row r="84" spans="1:19">
      <c r="B84" s="308"/>
      <c r="C84" s="308"/>
      <c r="D84" s="308"/>
      <c r="E84" s="308"/>
      <c r="F84" s="308"/>
      <c r="G84" s="226"/>
      <c r="H84" s="227"/>
      <c r="I84" s="228"/>
      <c r="J84" s="226"/>
      <c r="K84" s="226"/>
      <c r="L84" s="222"/>
      <c r="M84" s="226"/>
      <c r="N84" s="226"/>
      <c r="O84" s="222"/>
      <c r="P84" s="226"/>
      <c r="Q84" s="226"/>
      <c r="R84" s="45"/>
      <c r="S84" s="237"/>
    </row>
    <row r="85" spans="1:19">
      <c r="B85" s="308"/>
      <c r="C85" s="308"/>
      <c r="D85" s="308"/>
      <c r="E85" s="308"/>
      <c r="F85" s="308"/>
      <c r="G85" s="226"/>
      <c r="H85" s="227"/>
      <c r="I85" s="228"/>
      <c r="J85" s="226"/>
      <c r="K85" s="226"/>
      <c r="L85" s="222"/>
      <c r="M85" s="226"/>
      <c r="N85" s="226"/>
      <c r="O85" s="222"/>
      <c r="P85" s="226"/>
      <c r="Q85" s="226"/>
      <c r="R85" s="45"/>
      <c r="S85" s="237"/>
    </row>
    <row r="86" spans="1:19" ht="15" thickBot="1">
      <c r="B86" s="308"/>
      <c r="C86" s="308"/>
      <c r="D86" s="308"/>
      <c r="E86" s="308"/>
      <c r="F86" s="308"/>
      <c r="G86" s="226"/>
      <c r="H86" s="227"/>
      <c r="I86" s="228"/>
      <c r="J86" s="226"/>
      <c r="K86" s="226"/>
      <c r="L86" s="222"/>
      <c r="M86" s="226"/>
      <c r="N86" s="226"/>
      <c r="O86" s="242"/>
      <c r="P86" s="226"/>
      <c r="Q86" s="226"/>
      <c r="R86" s="45"/>
      <c r="S86" s="238"/>
    </row>
    <row r="87" spans="1:19" ht="5.25" customHeight="1" thickBot="1">
      <c r="B87" s="52"/>
      <c r="C87" s="52"/>
      <c r="D87" s="52"/>
      <c r="E87" s="52"/>
      <c r="F87" s="52"/>
      <c r="G87" s="42"/>
      <c r="H87" s="50"/>
      <c r="I87" s="50"/>
      <c r="J87" s="42"/>
      <c r="K87" s="42"/>
      <c r="L87" s="41"/>
      <c r="M87" s="42"/>
      <c r="N87" s="42"/>
      <c r="O87" s="41"/>
      <c r="P87" s="42"/>
      <c r="Q87" s="42"/>
      <c r="R87" s="45"/>
      <c r="S87" s="239"/>
    </row>
    <row r="88" spans="1:19" ht="15.6">
      <c r="A88" s="33"/>
      <c r="B88" s="318" t="s">
        <v>23</v>
      </c>
      <c r="C88" s="319"/>
      <c r="D88" s="319"/>
      <c r="E88" s="319"/>
      <c r="F88" s="319"/>
      <c r="G88" s="94">
        <f>SUM(G89)</f>
        <v>0</v>
      </c>
      <c r="H88" s="104">
        <f>IFERROR(G88/$G$112,0)</f>
        <v>0</v>
      </c>
      <c r="I88" s="96"/>
      <c r="J88" s="98">
        <f t="shared" ref="J88:Q88" si="9">SUM(J89)</f>
        <v>0</v>
      </c>
      <c r="K88" s="98">
        <f t="shared" si="9"/>
        <v>0</v>
      </c>
      <c r="L88" s="108"/>
      <c r="M88" s="109">
        <f t="shared" si="9"/>
        <v>0</v>
      </c>
      <c r="N88" s="109">
        <f t="shared" si="9"/>
        <v>0</v>
      </c>
      <c r="O88" s="110"/>
      <c r="P88" s="109">
        <f t="shared" si="9"/>
        <v>0</v>
      </c>
      <c r="Q88" s="109">
        <f t="shared" si="9"/>
        <v>0</v>
      </c>
      <c r="R88" s="46"/>
      <c r="S88" s="240"/>
    </row>
    <row r="89" spans="1:19" ht="27" customHeight="1">
      <c r="B89" s="325" t="s">
        <v>24</v>
      </c>
      <c r="C89" s="325"/>
      <c r="D89" s="325"/>
      <c r="E89" s="325"/>
      <c r="F89" s="325"/>
      <c r="G89" s="69">
        <f>SUM(G90:G95)</f>
        <v>0</v>
      </c>
      <c r="H89" s="70">
        <f>IFERROR(G89/$G$112,0)</f>
        <v>0</v>
      </c>
      <c r="I89" s="71"/>
      <c r="J89" s="69">
        <f t="shared" ref="J89:Q89" si="10">SUM(J90:J95)</f>
        <v>0</v>
      </c>
      <c r="K89" s="69">
        <f t="shared" si="10"/>
        <v>0</v>
      </c>
      <c r="L89" s="72"/>
      <c r="M89" s="69">
        <f t="shared" si="10"/>
        <v>0</v>
      </c>
      <c r="N89" s="70">
        <f t="shared" si="10"/>
        <v>0</v>
      </c>
      <c r="O89" s="93"/>
      <c r="P89" s="69">
        <f t="shared" si="10"/>
        <v>0</v>
      </c>
      <c r="Q89" s="70">
        <f t="shared" si="10"/>
        <v>0</v>
      </c>
      <c r="R89" s="45"/>
      <c r="S89" s="237"/>
    </row>
    <row r="90" spans="1:19">
      <c r="B90" s="308"/>
      <c r="C90" s="308"/>
      <c r="D90" s="308"/>
      <c r="E90" s="308"/>
      <c r="F90" s="308"/>
      <c r="G90" s="226"/>
      <c r="H90" s="227"/>
      <c r="I90" s="228"/>
      <c r="J90" s="226"/>
      <c r="K90" s="226"/>
      <c r="L90" s="222"/>
      <c r="M90" s="226"/>
      <c r="N90" s="226"/>
      <c r="O90" s="222"/>
      <c r="P90" s="226"/>
      <c r="Q90" s="226"/>
      <c r="R90" s="45"/>
      <c r="S90" s="237"/>
    </row>
    <row r="91" spans="1:19">
      <c r="B91" s="308"/>
      <c r="C91" s="308"/>
      <c r="D91" s="308"/>
      <c r="E91" s="308"/>
      <c r="F91" s="308"/>
      <c r="G91" s="226"/>
      <c r="H91" s="227"/>
      <c r="I91" s="228"/>
      <c r="J91" s="226"/>
      <c r="K91" s="226"/>
      <c r="L91" s="222"/>
      <c r="M91" s="226"/>
      <c r="N91" s="226"/>
      <c r="O91" s="222"/>
      <c r="P91" s="226"/>
      <c r="Q91" s="226"/>
      <c r="R91" s="45"/>
      <c r="S91" s="237"/>
    </row>
    <row r="92" spans="1:19">
      <c r="B92" s="308"/>
      <c r="C92" s="308"/>
      <c r="D92" s="308"/>
      <c r="E92" s="308"/>
      <c r="F92" s="308"/>
      <c r="G92" s="226"/>
      <c r="H92" s="227"/>
      <c r="I92" s="228"/>
      <c r="J92" s="226"/>
      <c r="K92" s="226"/>
      <c r="L92" s="222"/>
      <c r="M92" s="226"/>
      <c r="N92" s="226"/>
      <c r="O92" s="222"/>
      <c r="P92" s="226"/>
      <c r="Q92" s="226"/>
      <c r="R92" s="45"/>
      <c r="S92" s="237"/>
    </row>
    <row r="93" spans="1:19">
      <c r="B93" s="308"/>
      <c r="C93" s="308"/>
      <c r="D93" s="308"/>
      <c r="E93" s="308"/>
      <c r="F93" s="308"/>
      <c r="G93" s="226"/>
      <c r="H93" s="227"/>
      <c r="I93" s="228"/>
      <c r="J93" s="226"/>
      <c r="K93" s="226"/>
      <c r="L93" s="222"/>
      <c r="M93" s="226"/>
      <c r="N93" s="226"/>
      <c r="O93" s="222"/>
      <c r="P93" s="226"/>
      <c r="Q93" s="226"/>
      <c r="R93" s="45"/>
      <c r="S93" s="237"/>
    </row>
    <row r="94" spans="1:19">
      <c r="B94" s="308"/>
      <c r="C94" s="308"/>
      <c r="D94" s="308"/>
      <c r="E94" s="308"/>
      <c r="F94" s="308"/>
      <c r="G94" s="226"/>
      <c r="H94" s="227"/>
      <c r="I94" s="228"/>
      <c r="J94" s="226"/>
      <c r="K94" s="226"/>
      <c r="L94" s="222"/>
      <c r="M94" s="226"/>
      <c r="N94" s="226"/>
      <c r="O94" s="222"/>
      <c r="P94" s="226"/>
      <c r="Q94" s="226"/>
      <c r="R94" s="45"/>
      <c r="S94" s="237"/>
    </row>
    <row r="95" spans="1:19" ht="15.75" customHeight="1" thickBot="1">
      <c r="B95" s="308"/>
      <c r="C95" s="308"/>
      <c r="D95" s="308"/>
      <c r="E95" s="308"/>
      <c r="F95" s="308"/>
      <c r="G95" s="226"/>
      <c r="H95" s="227"/>
      <c r="I95" s="228"/>
      <c r="J95" s="226"/>
      <c r="K95" s="226"/>
      <c r="L95" s="222"/>
      <c r="M95" s="226"/>
      <c r="N95" s="226"/>
      <c r="O95" s="222"/>
      <c r="P95" s="226"/>
      <c r="Q95" s="226"/>
      <c r="R95" s="45"/>
      <c r="S95" s="238"/>
    </row>
    <row r="96" spans="1:19" ht="7.5" customHeight="1" thickBot="1">
      <c r="B96" s="52"/>
      <c r="C96" s="52"/>
      <c r="D96" s="52"/>
      <c r="E96" s="52"/>
      <c r="F96" s="52"/>
      <c r="G96" s="41"/>
      <c r="H96" s="50"/>
      <c r="I96" s="50"/>
      <c r="J96" s="41"/>
      <c r="K96" s="41"/>
      <c r="L96" s="41"/>
      <c r="M96" s="41"/>
      <c r="N96" s="41"/>
      <c r="O96" s="41"/>
      <c r="P96" s="41"/>
      <c r="Q96" s="41"/>
      <c r="R96" s="45"/>
      <c r="S96" s="239"/>
    </row>
    <row r="97" spans="1:19" ht="15.6">
      <c r="A97" s="33"/>
      <c r="B97" s="318" t="s">
        <v>25</v>
      </c>
      <c r="C97" s="319"/>
      <c r="D97" s="319"/>
      <c r="E97" s="319"/>
      <c r="F97" s="319"/>
      <c r="G97" s="94">
        <f>SUM(G98+G105)</f>
        <v>0</v>
      </c>
      <c r="H97" s="104">
        <f>IFERROR(G97/$G$112,0)</f>
        <v>0</v>
      </c>
      <c r="I97" s="96"/>
      <c r="J97" s="98">
        <f t="shared" ref="J97:Q97" si="11">SUM(J98+J105)</f>
        <v>0</v>
      </c>
      <c r="K97" s="98">
        <f t="shared" ref="K97" si="12">SUM(K98+K105)</f>
        <v>0</v>
      </c>
      <c r="L97" s="108"/>
      <c r="M97" s="109">
        <f t="shared" si="11"/>
        <v>0</v>
      </c>
      <c r="N97" s="109">
        <f t="shared" si="11"/>
        <v>0</v>
      </c>
      <c r="O97" s="110"/>
      <c r="P97" s="109">
        <f t="shared" ref="P97" si="13">SUM(P98+P105)</f>
        <v>0</v>
      </c>
      <c r="Q97" s="109">
        <f t="shared" si="11"/>
        <v>0</v>
      </c>
      <c r="R97" s="51"/>
      <c r="S97" s="240"/>
    </row>
    <row r="98" spans="1:19">
      <c r="B98" s="326" t="s">
        <v>26</v>
      </c>
      <c r="C98" s="326"/>
      <c r="D98" s="326"/>
      <c r="E98" s="326"/>
      <c r="F98" s="326"/>
      <c r="G98" s="69">
        <f>SUM(G99:G104)</f>
        <v>0</v>
      </c>
      <c r="H98" s="70">
        <f>IFERROR(G98/$G$112,0)</f>
        <v>0</v>
      </c>
      <c r="I98" s="71"/>
      <c r="J98" s="69">
        <f>SUM(J99:J104)</f>
        <v>0</v>
      </c>
      <c r="K98" s="69">
        <f>SUM(K99:K104)</f>
        <v>0</v>
      </c>
      <c r="L98" s="72"/>
      <c r="M98" s="69">
        <f>SUM(M99:M104)</f>
        <v>0</v>
      </c>
      <c r="N98" s="69">
        <f>SUM(N99:N104)</f>
        <v>0</v>
      </c>
      <c r="O98" s="93"/>
      <c r="P98" s="69">
        <f>SUM(P99:P104)</f>
        <v>0</v>
      </c>
      <c r="Q98" s="69">
        <f>SUM(Q99:Q104)</f>
        <v>0</v>
      </c>
      <c r="R98" s="45"/>
      <c r="S98" s="237"/>
    </row>
    <row r="99" spans="1:19">
      <c r="B99" s="308"/>
      <c r="C99" s="308"/>
      <c r="D99" s="308"/>
      <c r="E99" s="308"/>
      <c r="F99" s="308"/>
      <c r="G99" s="220"/>
      <c r="H99" s="227"/>
      <c r="I99" s="221"/>
      <c r="J99" s="220"/>
      <c r="K99" s="220"/>
      <c r="L99" s="222"/>
      <c r="M99" s="220"/>
      <c r="N99" s="220"/>
      <c r="O99" s="222"/>
      <c r="P99" s="220"/>
      <c r="Q99" s="220"/>
      <c r="R99" s="45"/>
      <c r="S99" s="237"/>
    </row>
    <row r="100" spans="1:19">
      <c r="B100" s="308"/>
      <c r="C100" s="308"/>
      <c r="D100" s="308"/>
      <c r="E100" s="308"/>
      <c r="F100" s="308"/>
      <c r="G100" s="220"/>
      <c r="H100" s="227"/>
      <c r="I100" s="221"/>
      <c r="J100" s="220"/>
      <c r="K100" s="220"/>
      <c r="L100" s="222"/>
      <c r="M100" s="220"/>
      <c r="N100" s="220"/>
      <c r="O100" s="222"/>
      <c r="P100" s="220"/>
      <c r="Q100" s="220"/>
      <c r="R100" s="45"/>
      <c r="S100" s="237"/>
    </row>
    <row r="101" spans="1:19">
      <c r="B101" s="308"/>
      <c r="C101" s="308"/>
      <c r="D101" s="308"/>
      <c r="E101" s="308"/>
      <c r="F101" s="308"/>
      <c r="G101" s="220"/>
      <c r="H101" s="227"/>
      <c r="I101" s="221"/>
      <c r="J101" s="220"/>
      <c r="K101" s="220"/>
      <c r="L101" s="222"/>
      <c r="M101" s="220"/>
      <c r="N101" s="220"/>
      <c r="O101" s="222"/>
      <c r="P101" s="220"/>
      <c r="Q101" s="220"/>
      <c r="R101" s="45"/>
      <c r="S101" s="237"/>
    </row>
    <row r="102" spans="1:19">
      <c r="B102" s="308"/>
      <c r="C102" s="308"/>
      <c r="D102" s="308"/>
      <c r="E102" s="308"/>
      <c r="F102" s="308"/>
      <c r="G102" s="220"/>
      <c r="H102" s="227"/>
      <c r="I102" s="228"/>
      <c r="J102" s="220"/>
      <c r="K102" s="220"/>
      <c r="L102" s="222"/>
      <c r="M102" s="220"/>
      <c r="N102" s="220"/>
      <c r="O102" s="222"/>
      <c r="P102" s="220"/>
      <c r="Q102" s="220"/>
      <c r="R102" s="45"/>
      <c r="S102" s="237"/>
    </row>
    <row r="103" spans="1:19">
      <c r="B103" s="308"/>
      <c r="C103" s="308"/>
      <c r="D103" s="308"/>
      <c r="E103" s="308"/>
      <c r="F103" s="308"/>
      <c r="G103" s="220"/>
      <c r="H103" s="227"/>
      <c r="I103" s="228"/>
      <c r="J103" s="220"/>
      <c r="K103" s="220"/>
      <c r="L103" s="222"/>
      <c r="M103" s="220"/>
      <c r="N103" s="220"/>
      <c r="O103" s="222"/>
      <c r="P103" s="220"/>
      <c r="Q103" s="220"/>
      <c r="R103" s="45"/>
      <c r="S103" s="237"/>
    </row>
    <row r="104" spans="1:19">
      <c r="B104" s="308"/>
      <c r="C104" s="308"/>
      <c r="D104" s="308"/>
      <c r="E104" s="308"/>
      <c r="F104" s="308"/>
      <c r="G104" s="220"/>
      <c r="H104" s="227"/>
      <c r="I104" s="228"/>
      <c r="J104" s="220"/>
      <c r="K104" s="220"/>
      <c r="L104" s="222"/>
      <c r="M104" s="226"/>
      <c r="N104" s="226"/>
      <c r="O104" s="222"/>
      <c r="P104" s="226"/>
      <c r="Q104" s="226"/>
      <c r="R104" s="45"/>
      <c r="S104" s="237"/>
    </row>
    <row r="105" spans="1:19">
      <c r="B105" s="326" t="s">
        <v>27</v>
      </c>
      <c r="C105" s="326"/>
      <c r="D105" s="326"/>
      <c r="E105" s="326"/>
      <c r="F105" s="326"/>
      <c r="G105" s="69">
        <f>SUM(G106:G111)</f>
        <v>0</v>
      </c>
      <c r="H105" s="70">
        <f>IFERROR(G105/$G$112,0)</f>
        <v>0</v>
      </c>
      <c r="I105" s="71"/>
      <c r="J105" s="69">
        <f>SUM(J106:J111)</f>
        <v>0</v>
      </c>
      <c r="K105" s="69">
        <f>SUM(K106:K111)</f>
        <v>0</v>
      </c>
      <c r="L105" s="72"/>
      <c r="M105" s="69">
        <f>SUM(M106:M111)</f>
        <v>0</v>
      </c>
      <c r="N105" s="69">
        <f>SUM(N106:N111)</f>
        <v>0</v>
      </c>
      <c r="O105" s="93"/>
      <c r="P105" s="69">
        <f>SUM(P106:P111)</f>
        <v>0</v>
      </c>
      <c r="Q105" s="69">
        <f>SUM(Q106:Q111)</f>
        <v>0</v>
      </c>
      <c r="R105" s="45"/>
      <c r="S105" s="237"/>
    </row>
    <row r="106" spans="1:19">
      <c r="B106" s="308"/>
      <c r="C106" s="308"/>
      <c r="D106" s="308"/>
      <c r="E106" s="308"/>
      <c r="F106" s="308"/>
      <c r="G106" s="220"/>
      <c r="H106" s="227"/>
      <c r="I106" s="221"/>
      <c r="J106" s="220"/>
      <c r="K106" s="220"/>
      <c r="L106" s="222"/>
      <c r="M106" s="220"/>
      <c r="N106" s="220"/>
      <c r="O106" s="222"/>
      <c r="P106" s="220"/>
      <c r="Q106" s="220"/>
      <c r="R106" s="45"/>
      <c r="S106" s="237"/>
    </row>
    <row r="107" spans="1:19">
      <c r="B107" s="308"/>
      <c r="C107" s="308"/>
      <c r="D107" s="308"/>
      <c r="E107" s="308"/>
      <c r="F107" s="308"/>
      <c r="G107" s="220"/>
      <c r="H107" s="227"/>
      <c r="I107" s="221"/>
      <c r="J107" s="220"/>
      <c r="K107" s="220"/>
      <c r="L107" s="222"/>
      <c r="M107" s="220"/>
      <c r="N107" s="220"/>
      <c r="O107" s="222"/>
      <c r="P107" s="220"/>
      <c r="Q107" s="220"/>
      <c r="R107" s="45"/>
      <c r="S107" s="237"/>
    </row>
    <row r="108" spans="1:19">
      <c r="B108" s="308"/>
      <c r="C108" s="308"/>
      <c r="D108" s="308"/>
      <c r="E108" s="308"/>
      <c r="F108" s="308"/>
      <c r="G108" s="220"/>
      <c r="H108" s="227"/>
      <c r="I108" s="221"/>
      <c r="J108" s="220"/>
      <c r="K108" s="220"/>
      <c r="L108" s="222"/>
      <c r="M108" s="220"/>
      <c r="N108" s="220"/>
      <c r="O108" s="222"/>
      <c r="P108" s="220"/>
      <c r="Q108" s="220"/>
      <c r="R108" s="45"/>
      <c r="S108" s="237"/>
    </row>
    <row r="109" spans="1:19">
      <c r="B109" s="308"/>
      <c r="C109" s="308"/>
      <c r="D109" s="308"/>
      <c r="E109" s="308"/>
      <c r="F109" s="308"/>
      <c r="G109" s="226"/>
      <c r="H109" s="227"/>
      <c r="I109" s="228"/>
      <c r="J109" s="226"/>
      <c r="K109" s="226"/>
      <c r="L109" s="222"/>
      <c r="M109" s="226"/>
      <c r="N109" s="226"/>
      <c r="O109" s="222"/>
      <c r="P109" s="226"/>
      <c r="Q109" s="226"/>
      <c r="R109" s="45"/>
      <c r="S109" s="237"/>
    </row>
    <row r="110" spans="1:19">
      <c r="B110" s="308"/>
      <c r="C110" s="308"/>
      <c r="D110" s="308"/>
      <c r="E110" s="308"/>
      <c r="F110" s="308"/>
      <c r="G110" s="226"/>
      <c r="H110" s="227"/>
      <c r="I110" s="228"/>
      <c r="J110" s="226"/>
      <c r="K110" s="226"/>
      <c r="L110" s="222"/>
      <c r="M110" s="226"/>
      <c r="N110" s="226"/>
      <c r="O110" s="222"/>
      <c r="P110" s="226"/>
      <c r="Q110" s="226"/>
      <c r="R110" s="45"/>
      <c r="S110" s="237"/>
    </row>
    <row r="111" spans="1:19" ht="15" thickBot="1">
      <c r="B111" s="344"/>
      <c r="C111" s="344"/>
      <c r="D111" s="344"/>
      <c r="E111" s="344"/>
      <c r="F111" s="344"/>
      <c r="G111" s="243"/>
      <c r="H111" s="244"/>
      <c r="I111" s="228"/>
      <c r="J111" s="243"/>
      <c r="K111" s="243"/>
      <c r="L111" s="222"/>
      <c r="M111" s="226"/>
      <c r="N111" s="226"/>
      <c r="O111" s="222"/>
      <c r="P111" s="226"/>
      <c r="Q111" s="226"/>
      <c r="R111" s="45"/>
      <c r="S111" s="238"/>
    </row>
    <row r="112" spans="1:19" ht="16.2" thickBot="1">
      <c r="A112" s="2"/>
      <c r="B112" s="327" t="s">
        <v>28</v>
      </c>
      <c r="C112" s="328"/>
      <c r="D112" s="328"/>
      <c r="E112" s="328"/>
      <c r="F112" s="328"/>
      <c r="G112" s="111">
        <f>SUM(G15+G51+G88+G97)</f>
        <v>0</v>
      </c>
      <c r="H112" s="112">
        <f>SUM(H15+H51+H88+H97)</f>
        <v>0</v>
      </c>
      <c r="I112" s="96"/>
      <c r="J112" s="113">
        <f>SUM(J15+J51+J88+J97)</f>
        <v>0</v>
      </c>
      <c r="K112" s="114">
        <f>SUM(K15+K51+K88+K97)</f>
        <v>0</v>
      </c>
      <c r="L112" s="105"/>
      <c r="M112" s="113">
        <f>SUM(M15+M51+M88+M97)</f>
        <v>0</v>
      </c>
      <c r="N112" s="114">
        <f>SUM(N15+N51+N88+N97)</f>
        <v>0</v>
      </c>
      <c r="O112" s="115"/>
      <c r="P112" s="113">
        <f>SUM(P15+P51+P88+P97)</f>
        <v>0</v>
      </c>
      <c r="Q112" s="114">
        <f>SUM(Q15+Q51+Q88+Q97)</f>
        <v>0</v>
      </c>
      <c r="R112" s="47"/>
      <c r="S112" s="36"/>
    </row>
    <row r="113" spans="1:19">
      <c r="B113" s="36"/>
      <c r="C113" s="36"/>
      <c r="D113" s="36"/>
      <c r="E113" s="36"/>
      <c r="F113" s="36"/>
      <c r="G113" s="116"/>
      <c r="H113" s="116"/>
      <c r="I113" s="116"/>
      <c r="J113" s="116"/>
      <c r="K113" s="116"/>
      <c r="L113" s="116"/>
      <c r="M113" s="116"/>
      <c r="N113" s="116"/>
      <c r="O113" s="116"/>
      <c r="P113" s="116"/>
      <c r="Q113" s="116"/>
      <c r="R113" s="36"/>
      <c r="S113" s="36"/>
    </row>
    <row r="114" spans="1:19" ht="15.6">
      <c r="A114" s="2"/>
      <c r="B114" s="321" t="s">
        <v>29</v>
      </c>
      <c r="C114" s="321"/>
      <c r="D114" s="321"/>
      <c r="E114" s="321"/>
      <c r="F114" s="321"/>
      <c r="G114" s="118">
        <f>G73</f>
        <v>0</v>
      </c>
      <c r="H114" s="119">
        <f>IFERROR(G114/$G$112,0)</f>
        <v>0</v>
      </c>
      <c r="I114" s="117"/>
      <c r="J114" s="118">
        <f t="shared" ref="J114:K114" si="14">J73</f>
        <v>0</v>
      </c>
      <c r="K114" s="118">
        <f t="shared" si="14"/>
        <v>0</v>
      </c>
      <c r="L114" s="116"/>
      <c r="M114" s="118">
        <f t="shared" ref="M114:N114" si="15">M73</f>
        <v>0</v>
      </c>
      <c r="N114" s="118">
        <f t="shared" si="15"/>
        <v>0</v>
      </c>
      <c r="O114" s="116"/>
      <c r="P114" s="118">
        <f t="shared" ref="P114:Q114" si="16">P73</f>
        <v>0</v>
      </c>
      <c r="Q114" s="118">
        <f t="shared" si="16"/>
        <v>0</v>
      </c>
      <c r="R114" s="36"/>
      <c r="S114" s="36"/>
    </row>
    <row r="115" spans="1:19" ht="49.5" customHeight="1">
      <c r="A115" s="2"/>
      <c r="B115" s="339" t="s">
        <v>30</v>
      </c>
      <c r="C115" s="339"/>
      <c r="D115" s="339"/>
      <c r="E115" s="339"/>
      <c r="F115" s="339"/>
      <c r="G115" s="299">
        <v>0</v>
      </c>
      <c r="H115" s="119"/>
      <c r="I115" s="246"/>
      <c r="J115" s="299">
        <v>0</v>
      </c>
      <c r="K115" s="299">
        <v>0</v>
      </c>
      <c r="L115" s="247"/>
      <c r="M115" s="245"/>
      <c r="N115" s="245"/>
      <c r="O115" s="247"/>
      <c r="P115" s="245"/>
      <c r="Q115" s="245"/>
      <c r="R115" s="36"/>
      <c r="S115" s="36"/>
    </row>
    <row r="116" spans="1:19" ht="26.1" customHeight="1">
      <c r="B116" s="321" t="s">
        <v>31</v>
      </c>
      <c r="C116" s="321"/>
      <c r="D116" s="321"/>
      <c r="E116" s="321"/>
      <c r="F116" s="321"/>
      <c r="G116" s="118">
        <f>G112+G115</f>
        <v>0</v>
      </c>
      <c r="H116" s="119">
        <f>IFERROR(G116/$G$112,0)</f>
        <v>0</v>
      </c>
      <c r="I116" s="117"/>
      <c r="J116" s="118">
        <f>J112-J114-J115</f>
        <v>0</v>
      </c>
      <c r="K116" s="118">
        <f t="shared" ref="K116" si="17">K112-K114</f>
        <v>0</v>
      </c>
      <c r="L116" s="116"/>
      <c r="M116" s="118">
        <f>M112-M114-M115</f>
        <v>0</v>
      </c>
      <c r="N116" s="118">
        <f>N112-N114-N115</f>
        <v>0</v>
      </c>
      <c r="O116" s="116"/>
      <c r="P116" s="118">
        <f>P112-P114-P115</f>
        <v>0</v>
      </c>
      <c r="Q116" s="118">
        <f>Q112-Q114-Q115</f>
        <v>0</v>
      </c>
      <c r="R116" s="36"/>
      <c r="S116" s="36"/>
    </row>
  </sheetData>
  <sheetProtection algorithmName="SHA-512" hashValue="wznA3Oh60xzq0+iT49yLMSWItjA/t5WyT+Zpt/S2ZAKxUzTYDrYDgUXeUWvhq4XPpPCtzs4lZVO19nXigev4ag==" saltValue="tKbeWNlDApGkFS7uldYV5A==" spinCount="100000" sheet="1" objects="1" scenarios="1"/>
  <mergeCells count="111">
    <mergeCell ref="B115:F115"/>
    <mergeCell ref="F9:H9"/>
    <mergeCell ref="B9:E9"/>
    <mergeCell ref="B111:F111"/>
    <mergeCell ref="B106:F106"/>
    <mergeCell ref="B107:F107"/>
    <mergeCell ref="B108:F108"/>
    <mergeCell ref="B109:F109"/>
    <mergeCell ref="B110:F110"/>
    <mergeCell ref="B101:F101"/>
    <mergeCell ref="B102:F102"/>
    <mergeCell ref="B103:F103"/>
    <mergeCell ref="B104:F104"/>
    <mergeCell ref="B105:F105"/>
    <mergeCell ref="B94:F94"/>
    <mergeCell ref="B95:F95"/>
    <mergeCell ref="B98:F98"/>
    <mergeCell ref="B99:F99"/>
    <mergeCell ref="B100:F100"/>
    <mergeCell ref="B86:F86"/>
    <mergeCell ref="B90:F90"/>
    <mergeCell ref="B91:F91"/>
    <mergeCell ref="B92:F92"/>
    <mergeCell ref="B93:F93"/>
    <mergeCell ref="B88:F88"/>
    <mergeCell ref="B97:F97"/>
    <mergeCell ref="B36:F36"/>
    <mergeCell ref="B71:F71"/>
    <mergeCell ref="B81:F81"/>
    <mergeCell ref="B82:F82"/>
    <mergeCell ref="B83:F83"/>
    <mergeCell ref="B84:F84"/>
    <mergeCell ref="B85:F85"/>
    <mergeCell ref="B60:F60"/>
    <mergeCell ref="B59:F59"/>
    <mergeCell ref="B61:F61"/>
    <mergeCell ref="B62:F62"/>
    <mergeCell ref="B63:F63"/>
    <mergeCell ref="B64:F64"/>
    <mergeCell ref="B74:F74"/>
    <mergeCell ref="B75:F75"/>
    <mergeCell ref="B76:F76"/>
    <mergeCell ref="B77:F77"/>
    <mergeCell ref="B78:F78"/>
    <mergeCell ref="B79:F79"/>
    <mergeCell ref="B72:F72"/>
    <mergeCell ref="B54:F54"/>
    <mergeCell ref="B55:F55"/>
    <mergeCell ref="B48:F48"/>
    <mergeCell ref="S11:S13"/>
    <mergeCell ref="B17:F17"/>
    <mergeCell ref="B18:F18"/>
    <mergeCell ref="B19:F19"/>
    <mergeCell ref="B20:F20"/>
    <mergeCell ref="M12:N12"/>
    <mergeCell ref="P12:Q12"/>
    <mergeCell ref="B16:F16"/>
    <mergeCell ref="B47:F47"/>
    <mergeCell ref="B28:F28"/>
    <mergeCell ref="B29:F29"/>
    <mergeCell ref="M11:N11"/>
    <mergeCell ref="P11:Q11"/>
    <mergeCell ref="J11:K11"/>
    <mergeCell ref="B114:F114"/>
    <mergeCell ref="B116:F116"/>
    <mergeCell ref="B73:F73"/>
    <mergeCell ref="J12:K12"/>
    <mergeCell ref="B89:F89"/>
    <mergeCell ref="B25:F25"/>
    <mergeCell ref="B34:F34"/>
    <mergeCell ref="B52:F52"/>
    <mergeCell ref="B56:F56"/>
    <mergeCell ref="B65:F65"/>
    <mergeCell ref="B80:F80"/>
    <mergeCell ref="B26:F26"/>
    <mergeCell ref="B27:F27"/>
    <mergeCell ref="B30:F30"/>
    <mergeCell ref="B31:F31"/>
    <mergeCell ref="B32:F32"/>
    <mergeCell ref="B33:F33"/>
    <mergeCell ref="B35:F35"/>
    <mergeCell ref="B41:F41"/>
    <mergeCell ref="B42:F42"/>
    <mergeCell ref="B43:F43"/>
    <mergeCell ref="B44:F44"/>
    <mergeCell ref="B112:F112"/>
    <mergeCell ref="G11:H13"/>
    <mergeCell ref="F7:K7"/>
    <mergeCell ref="B7:E7"/>
    <mergeCell ref="B57:F57"/>
    <mergeCell ref="B58:F58"/>
    <mergeCell ref="B66:F66"/>
    <mergeCell ref="B67:F67"/>
    <mergeCell ref="B68:F68"/>
    <mergeCell ref="B69:F69"/>
    <mergeCell ref="B70:F70"/>
    <mergeCell ref="B45:F45"/>
    <mergeCell ref="B46:F46"/>
    <mergeCell ref="B11:F13"/>
    <mergeCell ref="B37:F37"/>
    <mergeCell ref="B38:F38"/>
    <mergeCell ref="B39:F39"/>
    <mergeCell ref="B40:F40"/>
    <mergeCell ref="B21:F21"/>
    <mergeCell ref="B22:F22"/>
    <mergeCell ref="B23:F23"/>
    <mergeCell ref="B24:F24"/>
    <mergeCell ref="B15:F15"/>
    <mergeCell ref="B51:F51"/>
    <mergeCell ref="B49:F49"/>
    <mergeCell ref="B53:F53"/>
  </mergeCells>
  <pageMargins left="0.70866141732283472" right="0.70866141732283472" top="0.74803149606299213" bottom="0.74803149606299213" header="0.31496062992125984" footer="0.31496062992125984"/>
  <pageSetup scale="69" fitToHeight="4" orientation="portrait" r:id="rId1"/>
  <ignoredErrors>
    <ignoredError sqref="H15:H16 H34 H43 H51:H52 H56 H65 H73 H80 H88:H89 H97:H98 K97 H105"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5654-7FBB-4FA3-BFC2-1569F1626792}">
  <sheetPr>
    <tabColor theme="4" tint="-0.499984740745262"/>
    <pageSetUpPr fitToPage="1"/>
  </sheetPr>
  <dimension ref="A1:AP133"/>
  <sheetViews>
    <sheetView showGridLines="0" zoomScale="90" zoomScaleNormal="90" workbookViewId="0">
      <selection activeCell="F9" sqref="F9"/>
    </sheetView>
  </sheetViews>
  <sheetFormatPr baseColWidth="10" defaultColWidth="11.44140625" defaultRowHeight="13.8"/>
  <cols>
    <col min="1" max="1" width="1.88671875" style="3" customWidth="1"/>
    <col min="2" max="2" width="11.44140625" style="3"/>
    <col min="3" max="3" width="11.44140625" style="3" customWidth="1"/>
    <col min="4" max="5" width="11.44140625" style="3"/>
    <col min="6" max="6" width="29.88671875" style="3" customWidth="1"/>
    <col min="7" max="7" width="15.88671875" style="3" customWidth="1"/>
    <col min="8" max="8" width="12.109375" style="3" customWidth="1"/>
    <col min="9" max="9" width="6.88671875" style="20" customWidth="1"/>
    <col min="10" max="10" width="1.88671875" style="59" customWidth="1"/>
    <col min="11" max="11" width="14.109375" style="3" customWidth="1"/>
    <col min="12" max="12" width="14.44140625" style="3" customWidth="1"/>
    <col min="13" max="13" width="11.44140625" style="3" customWidth="1"/>
    <col min="14" max="14" width="1.88671875" style="3" hidden="1" customWidth="1"/>
    <col min="15" max="16" width="15.88671875" style="3" hidden="1" customWidth="1"/>
    <col min="17" max="17" width="11.5546875" style="3" hidden="1" customWidth="1"/>
    <col min="18" max="18" width="1.88671875" style="3" hidden="1" customWidth="1"/>
    <col min="19" max="20" width="15.88671875" style="3" hidden="1" customWidth="1"/>
    <col min="21" max="21" width="11.5546875" style="3" hidden="1" customWidth="1"/>
    <col min="22" max="22" width="1.88671875" style="3" customWidth="1"/>
    <col min="23" max="23" width="64.44140625" style="3" bestFit="1" customWidth="1"/>
    <col min="24" max="16384" width="11.44140625" style="3"/>
  </cols>
  <sheetData>
    <row r="1" spans="1:23">
      <c r="I1" s="3"/>
    </row>
    <row r="2" spans="1:23" ht="14.4">
      <c r="B2"/>
    </row>
    <row r="3" spans="1:23" ht="14.4">
      <c r="B3"/>
    </row>
    <row r="4" spans="1:23" ht="15.6">
      <c r="B4"/>
      <c r="W4" s="40" t="s">
        <v>0</v>
      </c>
    </row>
    <row r="5" spans="1:23" ht="14.4">
      <c r="B5"/>
    </row>
    <row r="6" spans="1:23" ht="15" thickBot="1">
      <c r="B6"/>
    </row>
    <row r="7" spans="1:23" ht="22.5" customHeight="1" thickBot="1">
      <c r="B7" s="307" t="s">
        <v>1</v>
      </c>
      <c r="C7" s="307"/>
      <c r="D7" s="307"/>
      <c r="E7" s="307"/>
      <c r="F7" s="348">
        <f>Revenus!F7</f>
        <v>0</v>
      </c>
      <c r="G7" s="349"/>
      <c r="H7" s="349"/>
      <c r="I7" s="350"/>
    </row>
    <row r="8" spans="1:23" ht="19.5" customHeight="1" thickBot="1">
      <c r="B8" s="28"/>
      <c r="C8" s="28"/>
      <c r="D8" s="28"/>
      <c r="E8" s="20"/>
      <c r="F8" s="20"/>
      <c r="G8" s="20"/>
      <c r="H8" s="20"/>
    </row>
    <row r="9" spans="1:23" ht="19.5" customHeight="1" thickBot="1">
      <c r="B9" s="307" t="s">
        <v>32</v>
      </c>
      <c r="C9" s="307"/>
      <c r="D9" s="307"/>
      <c r="E9" s="307"/>
      <c r="F9" s="191">
        <f>Revenus!F9</f>
        <v>0</v>
      </c>
      <c r="G9" s="189"/>
      <c r="H9" s="189"/>
      <c r="I9" s="371"/>
      <c r="J9" s="371"/>
    </row>
    <row r="10" spans="1:23" ht="12" customHeight="1" thickBot="1">
      <c r="B10" s="31"/>
    </row>
    <row r="11" spans="1:23" s="26" customFormat="1" ht="20.25" customHeight="1" thickBot="1">
      <c r="A11" s="30"/>
      <c r="B11" s="373" t="s">
        <v>33</v>
      </c>
      <c r="C11" s="373"/>
      <c r="D11" s="373"/>
      <c r="E11" s="373"/>
      <c r="F11" s="374"/>
      <c r="G11" s="309" t="s">
        <v>34</v>
      </c>
      <c r="H11" s="309"/>
      <c r="I11" s="369"/>
      <c r="J11" s="37"/>
      <c r="K11" s="309" t="s">
        <v>35</v>
      </c>
      <c r="L11" s="309"/>
      <c r="M11" s="369"/>
      <c r="N11" s="37"/>
      <c r="O11" s="309" t="s">
        <v>35</v>
      </c>
      <c r="P11" s="309"/>
      <c r="Q11" s="369"/>
      <c r="R11" s="37"/>
      <c r="S11" s="309" t="s">
        <v>35</v>
      </c>
      <c r="T11" s="309"/>
      <c r="U11" s="369"/>
      <c r="V11" s="37"/>
      <c r="W11" s="335" t="s">
        <v>36</v>
      </c>
    </row>
    <row r="12" spans="1:23" ht="16.2" thickBot="1">
      <c r="A12" s="30"/>
      <c r="B12" s="373"/>
      <c r="C12" s="373"/>
      <c r="D12" s="373"/>
      <c r="E12" s="373"/>
      <c r="F12" s="374"/>
      <c r="G12" s="309"/>
      <c r="H12" s="309"/>
      <c r="I12" s="369"/>
      <c r="J12" s="37"/>
      <c r="K12" s="354" t="s">
        <v>7</v>
      </c>
      <c r="L12" s="354"/>
      <c r="M12" s="355"/>
      <c r="N12" s="27"/>
      <c r="O12" s="323" t="s">
        <v>8</v>
      </c>
      <c r="P12" s="323"/>
      <c r="Q12" s="355"/>
      <c r="R12" s="27"/>
      <c r="S12" s="323" t="s">
        <v>9</v>
      </c>
      <c r="T12" s="323"/>
      <c r="U12" s="355"/>
      <c r="V12" s="27"/>
      <c r="W12" s="351"/>
    </row>
    <row r="13" spans="1:23" ht="42" thickBot="1">
      <c r="A13" s="30"/>
      <c r="B13" s="375"/>
      <c r="C13" s="375"/>
      <c r="D13" s="375"/>
      <c r="E13" s="375"/>
      <c r="F13" s="376"/>
      <c r="G13" s="64" t="s">
        <v>37</v>
      </c>
      <c r="H13" s="157" t="s">
        <v>38</v>
      </c>
      <c r="I13" s="62" t="s">
        <v>39</v>
      </c>
      <c r="J13" s="28"/>
      <c r="K13" s="54" t="s">
        <v>10</v>
      </c>
      <c r="L13" s="92" t="s">
        <v>11</v>
      </c>
      <c r="M13" s="156" t="s">
        <v>38</v>
      </c>
      <c r="N13" s="56"/>
      <c r="O13" s="54" t="s">
        <v>10</v>
      </c>
      <c r="P13" s="92" t="s">
        <v>11</v>
      </c>
      <c r="Q13" s="156" t="s">
        <v>38</v>
      </c>
      <c r="R13" s="28"/>
      <c r="S13" s="54" t="s">
        <v>10</v>
      </c>
      <c r="T13" s="92" t="s">
        <v>11</v>
      </c>
      <c r="U13" s="156" t="s">
        <v>38</v>
      </c>
      <c r="V13" s="28"/>
      <c r="W13" s="352"/>
    </row>
    <row r="14" spans="1:23" ht="10.5" customHeight="1" thickBot="1">
      <c r="A14" s="30"/>
      <c r="B14" s="37"/>
      <c r="C14" s="37"/>
      <c r="D14" s="37"/>
      <c r="E14" s="37"/>
      <c r="F14" s="37"/>
      <c r="G14" s="56"/>
      <c r="H14" s="56"/>
      <c r="I14" s="76"/>
      <c r="J14" s="28"/>
      <c r="K14" s="28"/>
      <c r="L14" s="28"/>
      <c r="M14" s="56"/>
      <c r="N14" s="56"/>
      <c r="O14" s="28"/>
      <c r="P14" s="28"/>
      <c r="Q14" s="28"/>
      <c r="R14" s="28"/>
      <c r="S14" s="28"/>
      <c r="T14" s="28"/>
      <c r="U14" s="28"/>
      <c r="V14" s="28"/>
      <c r="W14" s="37"/>
    </row>
    <row r="15" spans="1:23" ht="14.4">
      <c r="A15" s="31"/>
      <c r="B15" s="370" t="s">
        <v>40</v>
      </c>
      <c r="C15" s="370"/>
      <c r="D15" s="370"/>
      <c r="E15" s="370"/>
      <c r="F15" s="370"/>
      <c r="G15" s="66">
        <f>SUM(G16+G27+G39)</f>
        <v>0</v>
      </c>
      <c r="H15" s="66">
        <f>SUM(H16+H27+H39)</f>
        <v>0</v>
      </c>
      <c r="I15" s="77" t="e">
        <f>H15/$H$116</f>
        <v>#DIV/0!</v>
      </c>
      <c r="J15" s="67"/>
      <c r="K15" s="66">
        <f t="shared" ref="K15:U15" si="0">SUM(K16+K27+K39)</f>
        <v>0</v>
      </c>
      <c r="L15" s="66">
        <f t="shared" si="0"/>
        <v>0</v>
      </c>
      <c r="M15" s="66">
        <f>SUM(M16+M27+M39)</f>
        <v>0</v>
      </c>
      <c r="N15" s="68"/>
      <c r="O15" s="66">
        <f t="shared" si="0"/>
        <v>0</v>
      </c>
      <c r="P15" s="66">
        <f t="shared" ref="P15" si="1">SUM(P16+P27+P39)</f>
        <v>0</v>
      </c>
      <c r="Q15" s="66">
        <f t="shared" si="0"/>
        <v>0</v>
      </c>
      <c r="R15" s="68"/>
      <c r="S15" s="66">
        <f t="shared" si="0"/>
        <v>0</v>
      </c>
      <c r="T15" s="66">
        <f t="shared" ref="T15" si="2">SUM(T16+T27+T39)</f>
        <v>0</v>
      </c>
      <c r="U15" s="66">
        <f t="shared" si="0"/>
        <v>0</v>
      </c>
      <c r="V15" s="21"/>
      <c r="W15" s="250"/>
    </row>
    <row r="16" spans="1:23" s="65" customFormat="1" ht="55.5" customHeight="1">
      <c r="B16" s="322" t="s">
        <v>41</v>
      </c>
      <c r="C16" s="322"/>
      <c r="D16" s="322"/>
      <c r="E16" s="322"/>
      <c r="F16" s="322"/>
      <c r="G16" s="69">
        <f>SUM(G17:G26)</f>
        <v>0</v>
      </c>
      <c r="H16" s="69">
        <f>SUM(H17:H26)</f>
        <v>0</v>
      </c>
      <c r="I16" s="78" t="e">
        <f>H16/$H$116</f>
        <v>#DIV/0!</v>
      </c>
      <c r="J16" s="71"/>
      <c r="K16" s="69">
        <f>SUM(K17:K26)</f>
        <v>0</v>
      </c>
      <c r="L16" s="69">
        <f t="shared" ref="L16:U16" si="3">SUM(L17:L26)</f>
        <v>0</v>
      </c>
      <c r="M16" s="69">
        <f>SUM(M17:M26)</f>
        <v>0</v>
      </c>
      <c r="N16" s="72"/>
      <c r="O16" s="69">
        <f t="shared" si="3"/>
        <v>0</v>
      </c>
      <c r="P16" s="69">
        <f t="shared" ref="P16" si="4">SUM(P17:P26)</f>
        <v>0</v>
      </c>
      <c r="Q16" s="69">
        <f t="shared" si="3"/>
        <v>0</v>
      </c>
      <c r="R16" s="72"/>
      <c r="S16" s="69">
        <f t="shared" si="3"/>
        <v>0</v>
      </c>
      <c r="T16" s="69">
        <f t="shared" ref="T16" si="5">SUM(T17:T26)</f>
        <v>0</v>
      </c>
      <c r="U16" s="69">
        <f t="shared" si="3"/>
        <v>0</v>
      </c>
      <c r="V16" s="43"/>
      <c r="W16" s="251"/>
    </row>
    <row r="17" spans="2:23">
      <c r="B17" s="353"/>
      <c r="C17" s="353"/>
      <c r="D17" s="353"/>
      <c r="E17" s="353"/>
      <c r="F17" s="353"/>
      <c r="G17" s="226"/>
      <c r="H17" s="248">
        <f t="shared" ref="H17:H26" si="6">G17</f>
        <v>0</v>
      </c>
      <c r="I17" s="79"/>
      <c r="K17" s="226"/>
      <c r="L17" s="226"/>
      <c r="M17" s="248">
        <f>K17</f>
        <v>0</v>
      </c>
      <c r="N17" s="57"/>
      <c r="O17" s="226"/>
      <c r="P17" s="226"/>
      <c r="Q17" s="249">
        <f>O17</f>
        <v>0</v>
      </c>
      <c r="R17" s="41"/>
      <c r="S17" s="226"/>
      <c r="T17" s="226"/>
      <c r="U17" s="249">
        <f>S17</f>
        <v>0</v>
      </c>
      <c r="V17" s="41"/>
      <c r="W17" s="252"/>
    </row>
    <row r="18" spans="2:23">
      <c r="B18" s="353"/>
      <c r="C18" s="353"/>
      <c r="D18" s="353"/>
      <c r="E18" s="353"/>
      <c r="F18" s="353"/>
      <c r="G18" s="226"/>
      <c r="H18" s="248">
        <f t="shared" si="6"/>
        <v>0</v>
      </c>
      <c r="I18" s="79"/>
      <c r="K18" s="226"/>
      <c r="L18" s="226"/>
      <c r="M18" s="248">
        <f t="shared" ref="M18:M26" si="7">K18</f>
        <v>0</v>
      </c>
      <c r="N18" s="57"/>
      <c r="O18" s="226"/>
      <c r="P18" s="226"/>
      <c r="Q18" s="249">
        <f t="shared" ref="Q18:Q26" si="8">O18</f>
        <v>0</v>
      </c>
      <c r="R18" s="41"/>
      <c r="S18" s="226"/>
      <c r="T18" s="226"/>
      <c r="U18" s="249">
        <f t="shared" ref="U18:U26" si="9">S18</f>
        <v>0</v>
      </c>
      <c r="V18" s="41"/>
      <c r="W18" s="252"/>
    </row>
    <row r="19" spans="2:23">
      <c r="B19" s="353"/>
      <c r="C19" s="353"/>
      <c r="D19" s="353"/>
      <c r="E19" s="353"/>
      <c r="F19" s="353"/>
      <c r="G19" s="226"/>
      <c r="H19" s="248">
        <f t="shared" si="6"/>
        <v>0</v>
      </c>
      <c r="I19" s="79"/>
      <c r="K19" s="226"/>
      <c r="L19" s="226"/>
      <c r="M19" s="248">
        <f t="shared" si="7"/>
        <v>0</v>
      </c>
      <c r="N19" s="57"/>
      <c r="O19" s="226"/>
      <c r="P19" s="226"/>
      <c r="Q19" s="249">
        <f t="shared" si="8"/>
        <v>0</v>
      </c>
      <c r="R19" s="41"/>
      <c r="S19" s="226"/>
      <c r="T19" s="226"/>
      <c r="U19" s="249">
        <f t="shared" si="9"/>
        <v>0</v>
      </c>
      <c r="V19" s="41"/>
      <c r="W19" s="252"/>
    </row>
    <row r="20" spans="2:23">
      <c r="B20" s="353"/>
      <c r="C20" s="353"/>
      <c r="D20" s="353"/>
      <c r="E20" s="353"/>
      <c r="F20" s="353"/>
      <c r="G20" s="226"/>
      <c r="H20" s="248">
        <f t="shared" si="6"/>
        <v>0</v>
      </c>
      <c r="I20" s="79"/>
      <c r="K20" s="226"/>
      <c r="L20" s="226"/>
      <c r="M20" s="248">
        <f t="shared" si="7"/>
        <v>0</v>
      </c>
      <c r="N20" s="57"/>
      <c r="O20" s="226"/>
      <c r="P20" s="226"/>
      <c r="Q20" s="249">
        <f t="shared" si="8"/>
        <v>0</v>
      </c>
      <c r="R20" s="41"/>
      <c r="S20" s="226"/>
      <c r="T20" s="226"/>
      <c r="U20" s="249">
        <f t="shared" si="9"/>
        <v>0</v>
      </c>
      <c r="V20" s="41"/>
      <c r="W20" s="252"/>
    </row>
    <row r="21" spans="2:23">
      <c r="B21" s="353"/>
      <c r="C21" s="353"/>
      <c r="D21" s="353"/>
      <c r="E21" s="353"/>
      <c r="F21" s="353"/>
      <c r="G21" s="226"/>
      <c r="H21" s="248">
        <f t="shared" si="6"/>
        <v>0</v>
      </c>
      <c r="I21" s="79"/>
      <c r="K21" s="226"/>
      <c r="L21" s="226"/>
      <c r="M21" s="248">
        <f t="shared" si="7"/>
        <v>0</v>
      </c>
      <c r="N21" s="57"/>
      <c r="O21" s="226"/>
      <c r="P21" s="226"/>
      <c r="Q21" s="249">
        <f t="shared" si="8"/>
        <v>0</v>
      </c>
      <c r="R21" s="41"/>
      <c r="S21" s="226"/>
      <c r="T21" s="226"/>
      <c r="U21" s="249">
        <f t="shared" si="9"/>
        <v>0</v>
      </c>
      <c r="V21" s="41"/>
      <c r="W21" s="252"/>
    </row>
    <row r="22" spans="2:23">
      <c r="B22" s="353"/>
      <c r="C22" s="353"/>
      <c r="D22" s="353"/>
      <c r="E22" s="353"/>
      <c r="F22" s="353"/>
      <c r="G22" s="226"/>
      <c r="H22" s="248">
        <f t="shared" si="6"/>
        <v>0</v>
      </c>
      <c r="I22" s="79"/>
      <c r="K22" s="226"/>
      <c r="L22" s="226"/>
      <c r="M22" s="248">
        <f t="shared" si="7"/>
        <v>0</v>
      </c>
      <c r="N22" s="57"/>
      <c r="O22" s="226"/>
      <c r="P22" s="226"/>
      <c r="Q22" s="249">
        <f t="shared" si="8"/>
        <v>0</v>
      </c>
      <c r="R22" s="41"/>
      <c r="S22" s="226"/>
      <c r="T22" s="226"/>
      <c r="U22" s="249">
        <f t="shared" si="9"/>
        <v>0</v>
      </c>
      <c r="V22" s="41"/>
      <c r="W22" s="252"/>
    </row>
    <row r="23" spans="2:23" ht="14.4" customHeight="1">
      <c r="B23" s="353"/>
      <c r="C23" s="353"/>
      <c r="D23" s="353"/>
      <c r="E23" s="353"/>
      <c r="F23" s="353"/>
      <c r="G23" s="226"/>
      <c r="H23" s="248">
        <f t="shared" si="6"/>
        <v>0</v>
      </c>
      <c r="I23" s="79"/>
      <c r="K23" s="226"/>
      <c r="L23" s="226"/>
      <c r="M23" s="248">
        <f t="shared" si="7"/>
        <v>0</v>
      </c>
      <c r="N23" s="57"/>
      <c r="O23" s="226"/>
      <c r="P23" s="226"/>
      <c r="Q23" s="249">
        <f t="shared" si="8"/>
        <v>0</v>
      </c>
      <c r="R23" s="41"/>
      <c r="S23" s="226"/>
      <c r="T23" s="226"/>
      <c r="U23" s="249">
        <f t="shared" si="9"/>
        <v>0</v>
      </c>
      <c r="V23" s="41"/>
      <c r="W23" s="252"/>
    </row>
    <row r="24" spans="2:23">
      <c r="B24" s="353"/>
      <c r="C24" s="353"/>
      <c r="D24" s="353"/>
      <c r="E24" s="353"/>
      <c r="F24" s="353"/>
      <c r="G24" s="226"/>
      <c r="H24" s="248">
        <f t="shared" si="6"/>
        <v>0</v>
      </c>
      <c r="I24" s="79"/>
      <c r="K24" s="226"/>
      <c r="L24" s="226"/>
      <c r="M24" s="248">
        <f t="shared" si="7"/>
        <v>0</v>
      </c>
      <c r="N24" s="57"/>
      <c r="O24" s="226"/>
      <c r="P24" s="226"/>
      <c r="Q24" s="249">
        <f t="shared" si="8"/>
        <v>0</v>
      </c>
      <c r="R24" s="41"/>
      <c r="S24" s="226"/>
      <c r="T24" s="226"/>
      <c r="U24" s="249">
        <f t="shared" si="9"/>
        <v>0</v>
      </c>
      <c r="V24" s="41"/>
      <c r="W24" s="252"/>
    </row>
    <row r="25" spans="2:23">
      <c r="B25" s="353"/>
      <c r="C25" s="353"/>
      <c r="D25" s="353"/>
      <c r="E25" s="353"/>
      <c r="F25" s="353"/>
      <c r="G25" s="226"/>
      <c r="H25" s="248">
        <f t="shared" si="6"/>
        <v>0</v>
      </c>
      <c r="I25" s="79"/>
      <c r="K25" s="226"/>
      <c r="L25" s="226"/>
      <c r="M25" s="248">
        <f t="shared" si="7"/>
        <v>0</v>
      </c>
      <c r="N25" s="57"/>
      <c r="O25" s="226"/>
      <c r="P25" s="226"/>
      <c r="Q25" s="249">
        <f t="shared" si="8"/>
        <v>0</v>
      </c>
      <c r="R25" s="41"/>
      <c r="S25" s="226"/>
      <c r="T25" s="226"/>
      <c r="U25" s="249">
        <f t="shared" si="9"/>
        <v>0</v>
      </c>
      <c r="V25" s="41"/>
      <c r="W25" s="252"/>
    </row>
    <row r="26" spans="2:23" ht="14.4" customHeight="1">
      <c r="B26" s="353"/>
      <c r="C26" s="353"/>
      <c r="D26" s="353"/>
      <c r="E26" s="353"/>
      <c r="F26" s="353"/>
      <c r="G26" s="226"/>
      <c r="H26" s="248">
        <f t="shared" si="6"/>
        <v>0</v>
      </c>
      <c r="I26" s="79"/>
      <c r="K26" s="226"/>
      <c r="L26" s="226"/>
      <c r="M26" s="248">
        <f t="shared" si="7"/>
        <v>0</v>
      </c>
      <c r="N26" s="57"/>
      <c r="O26" s="226"/>
      <c r="P26" s="226"/>
      <c r="Q26" s="249">
        <f t="shared" si="8"/>
        <v>0</v>
      </c>
      <c r="R26" s="41"/>
      <c r="S26" s="226"/>
      <c r="T26" s="226"/>
      <c r="U26" s="249">
        <f t="shared" si="9"/>
        <v>0</v>
      </c>
      <c r="V26" s="41"/>
      <c r="W26" s="252"/>
    </row>
    <row r="27" spans="2:23" ht="27.9" customHeight="1">
      <c r="B27" s="322" t="s">
        <v>42</v>
      </c>
      <c r="C27" s="322"/>
      <c r="D27" s="322"/>
      <c r="E27" s="322"/>
      <c r="F27" s="322"/>
      <c r="G27" s="73">
        <f t="shared" ref="G27:K27" si="10">SUM(G28:G38)</f>
        <v>0</v>
      </c>
      <c r="H27" s="73">
        <f t="shared" si="10"/>
        <v>0</v>
      </c>
      <c r="I27" s="78" t="e">
        <f>H27/$H$116</f>
        <v>#DIV/0!</v>
      </c>
      <c r="J27" s="74"/>
      <c r="K27" s="73">
        <f t="shared" si="10"/>
        <v>0</v>
      </c>
      <c r="L27" s="73">
        <f t="shared" ref="L27:M27" si="11">SUM(L28:L38)</f>
        <v>0</v>
      </c>
      <c r="M27" s="73">
        <f t="shared" si="11"/>
        <v>0</v>
      </c>
      <c r="N27" s="75"/>
      <c r="O27" s="73">
        <f t="shared" ref="O27" si="12">SUM(O28:O38)</f>
        <v>0</v>
      </c>
      <c r="P27" s="73">
        <f t="shared" ref="P27:Q27" si="13">SUM(P28:P38)</f>
        <v>0</v>
      </c>
      <c r="Q27" s="73">
        <f t="shared" si="13"/>
        <v>0</v>
      </c>
      <c r="R27" s="75"/>
      <c r="S27" s="73">
        <f t="shared" ref="S27:U27" si="14">SUM(S28:S38)</f>
        <v>0</v>
      </c>
      <c r="T27" s="73">
        <f t="shared" si="14"/>
        <v>0</v>
      </c>
      <c r="U27" s="73">
        <f t="shared" si="14"/>
        <v>0</v>
      </c>
      <c r="V27" s="41"/>
      <c r="W27" s="253"/>
    </row>
    <row r="28" spans="2:23">
      <c r="B28" s="353"/>
      <c r="C28" s="353"/>
      <c r="D28" s="353"/>
      <c r="E28" s="353"/>
      <c r="F28" s="353"/>
      <c r="G28" s="226"/>
      <c r="H28" s="248">
        <f t="shared" ref="H28:H38" si="15">G28</f>
        <v>0</v>
      </c>
      <c r="I28" s="258"/>
      <c r="J28" s="259"/>
      <c r="K28" s="226"/>
      <c r="L28" s="226"/>
      <c r="M28" s="248">
        <f>K28</f>
        <v>0</v>
      </c>
      <c r="N28" s="57"/>
      <c r="O28" s="226"/>
      <c r="P28" s="226"/>
      <c r="Q28" s="249">
        <f>O28</f>
        <v>0</v>
      </c>
      <c r="R28" s="41"/>
      <c r="S28" s="226"/>
      <c r="T28" s="226"/>
      <c r="U28" s="249">
        <f>S28</f>
        <v>0</v>
      </c>
      <c r="V28" s="41"/>
      <c r="W28" s="252"/>
    </row>
    <row r="29" spans="2:23">
      <c r="B29" s="353"/>
      <c r="C29" s="353"/>
      <c r="D29" s="353"/>
      <c r="E29" s="353"/>
      <c r="F29" s="353"/>
      <c r="G29" s="226"/>
      <c r="H29" s="248">
        <f t="shared" si="15"/>
        <v>0</v>
      </c>
      <c r="I29" s="258"/>
      <c r="J29" s="259"/>
      <c r="K29" s="226"/>
      <c r="L29" s="226"/>
      <c r="M29" s="248">
        <f t="shared" ref="M29:M38" si="16">K29</f>
        <v>0</v>
      </c>
      <c r="N29" s="57"/>
      <c r="O29" s="226"/>
      <c r="P29" s="226"/>
      <c r="Q29" s="249">
        <f t="shared" ref="Q29:Q48" si="17">O29</f>
        <v>0</v>
      </c>
      <c r="R29" s="41"/>
      <c r="S29" s="226"/>
      <c r="T29" s="226"/>
      <c r="U29" s="249">
        <f t="shared" ref="U29:U38" si="18">S29</f>
        <v>0</v>
      </c>
      <c r="V29" s="41"/>
      <c r="W29" s="252"/>
    </row>
    <row r="30" spans="2:23">
      <c r="B30" s="353"/>
      <c r="C30" s="353"/>
      <c r="D30" s="353"/>
      <c r="E30" s="353"/>
      <c r="F30" s="353"/>
      <c r="G30" s="226"/>
      <c r="H30" s="248">
        <f t="shared" si="15"/>
        <v>0</v>
      </c>
      <c r="I30" s="258"/>
      <c r="J30" s="259"/>
      <c r="K30" s="226"/>
      <c r="L30" s="226"/>
      <c r="M30" s="248">
        <f t="shared" si="16"/>
        <v>0</v>
      </c>
      <c r="N30" s="57"/>
      <c r="O30" s="226"/>
      <c r="P30" s="226"/>
      <c r="Q30" s="249">
        <f t="shared" si="17"/>
        <v>0</v>
      </c>
      <c r="R30" s="41"/>
      <c r="S30" s="226"/>
      <c r="T30" s="226"/>
      <c r="U30" s="249">
        <f t="shared" si="18"/>
        <v>0</v>
      </c>
      <c r="V30" s="41"/>
      <c r="W30" s="252"/>
    </row>
    <row r="31" spans="2:23">
      <c r="B31" s="353"/>
      <c r="C31" s="353"/>
      <c r="D31" s="353"/>
      <c r="E31" s="353"/>
      <c r="F31" s="353"/>
      <c r="G31" s="226"/>
      <c r="H31" s="248">
        <f t="shared" si="15"/>
        <v>0</v>
      </c>
      <c r="I31" s="258"/>
      <c r="J31" s="259"/>
      <c r="K31" s="226"/>
      <c r="L31" s="226"/>
      <c r="M31" s="248">
        <f t="shared" si="16"/>
        <v>0</v>
      </c>
      <c r="N31" s="57"/>
      <c r="O31" s="226"/>
      <c r="P31" s="226"/>
      <c r="Q31" s="249">
        <f t="shared" si="17"/>
        <v>0</v>
      </c>
      <c r="R31" s="41"/>
      <c r="S31" s="226"/>
      <c r="T31" s="226"/>
      <c r="U31" s="249">
        <f t="shared" si="18"/>
        <v>0</v>
      </c>
      <c r="V31" s="41"/>
      <c r="W31" s="252"/>
    </row>
    <row r="32" spans="2:23">
      <c r="B32" s="353"/>
      <c r="C32" s="353"/>
      <c r="D32" s="353"/>
      <c r="E32" s="353"/>
      <c r="F32" s="353"/>
      <c r="G32" s="226"/>
      <c r="H32" s="248">
        <f t="shared" si="15"/>
        <v>0</v>
      </c>
      <c r="I32" s="258"/>
      <c r="J32" s="259"/>
      <c r="K32" s="226"/>
      <c r="L32" s="226"/>
      <c r="M32" s="248">
        <f t="shared" si="16"/>
        <v>0</v>
      </c>
      <c r="N32" s="57"/>
      <c r="O32" s="226"/>
      <c r="P32" s="226"/>
      <c r="Q32" s="249">
        <f t="shared" si="17"/>
        <v>0</v>
      </c>
      <c r="R32" s="41"/>
      <c r="S32" s="226"/>
      <c r="T32" s="226"/>
      <c r="U32" s="249">
        <f t="shared" si="18"/>
        <v>0</v>
      </c>
      <c r="V32" s="41"/>
      <c r="W32" s="252"/>
    </row>
    <row r="33" spans="2:23">
      <c r="B33" s="353"/>
      <c r="C33" s="353"/>
      <c r="D33" s="353"/>
      <c r="E33" s="353"/>
      <c r="F33" s="353"/>
      <c r="G33" s="226"/>
      <c r="H33" s="248">
        <f t="shared" si="15"/>
        <v>0</v>
      </c>
      <c r="I33" s="258"/>
      <c r="J33" s="259"/>
      <c r="K33" s="226"/>
      <c r="L33" s="226"/>
      <c r="M33" s="248">
        <f t="shared" si="16"/>
        <v>0</v>
      </c>
      <c r="N33" s="57"/>
      <c r="O33" s="226"/>
      <c r="P33" s="226"/>
      <c r="Q33" s="249">
        <f t="shared" si="17"/>
        <v>0</v>
      </c>
      <c r="R33" s="41"/>
      <c r="S33" s="226"/>
      <c r="T33" s="226"/>
      <c r="U33" s="249">
        <f t="shared" si="18"/>
        <v>0</v>
      </c>
      <c r="V33" s="41"/>
      <c r="W33" s="252"/>
    </row>
    <row r="34" spans="2:23">
      <c r="B34" s="353"/>
      <c r="C34" s="353"/>
      <c r="D34" s="353"/>
      <c r="E34" s="353"/>
      <c r="F34" s="353"/>
      <c r="G34" s="226"/>
      <c r="H34" s="248">
        <f t="shared" si="15"/>
        <v>0</v>
      </c>
      <c r="I34" s="258"/>
      <c r="J34" s="259"/>
      <c r="K34" s="226"/>
      <c r="L34" s="226"/>
      <c r="M34" s="248">
        <f t="shared" si="16"/>
        <v>0</v>
      </c>
      <c r="N34" s="57"/>
      <c r="O34" s="226"/>
      <c r="P34" s="226"/>
      <c r="Q34" s="249">
        <f t="shared" si="17"/>
        <v>0</v>
      </c>
      <c r="R34" s="41"/>
      <c r="S34" s="226"/>
      <c r="T34" s="226"/>
      <c r="U34" s="249">
        <f t="shared" si="18"/>
        <v>0</v>
      </c>
      <c r="V34" s="41"/>
      <c r="W34" s="252"/>
    </row>
    <row r="35" spans="2:23">
      <c r="B35" s="353"/>
      <c r="C35" s="353"/>
      <c r="D35" s="353"/>
      <c r="E35" s="353"/>
      <c r="F35" s="353"/>
      <c r="G35" s="226"/>
      <c r="H35" s="248">
        <f t="shared" si="15"/>
        <v>0</v>
      </c>
      <c r="I35" s="258"/>
      <c r="J35" s="259"/>
      <c r="K35" s="226"/>
      <c r="L35" s="226"/>
      <c r="M35" s="248">
        <f t="shared" si="16"/>
        <v>0</v>
      </c>
      <c r="N35" s="57"/>
      <c r="O35" s="226"/>
      <c r="P35" s="226"/>
      <c r="Q35" s="249">
        <f t="shared" si="17"/>
        <v>0</v>
      </c>
      <c r="R35" s="41"/>
      <c r="S35" s="226"/>
      <c r="T35" s="226"/>
      <c r="U35" s="249">
        <f t="shared" si="18"/>
        <v>0</v>
      </c>
      <c r="V35" s="41"/>
      <c r="W35" s="252"/>
    </row>
    <row r="36" spans="2:23">
      <c r="B36" s="353"/>
      <c r="C36" s="353"/>
      <c r="D36" s="353"/>
      <c r="E36" s="353"/>
      <c r="F36" s="353"/>
      <c r="G36" s="226"/>
      <c r="H36" s="248">
        <f t="shared" si="15"/>
        <v>0</v>
      </c>
      <c r="I36" s="258"/>
      <c r="J36" s="259"/>
      <c r="K36" s="226"/>
      <c r="L36" s="226"/>
      <c r="M36" s="248">
        <f t="shared" si="16"/>
        <v>0</v>
      </c>
      <c r="N36" s="57"/>
      <c r="O36" s="226"/>
      <c r="P36" s="226"/>
      <c r="Q36" s="249">
        <f t="shared" si="17"/>
        <v>0</v>
      </c>
      <c r="R36" s="41"/>
      <c r="S36" s="226"/>
      <c r="T36" s="226"/>
      <c r="U36" s="249">
        <f t="shared" si="18"/>
        <v>0</v>
      </c>
      <c r="V36" s="41"/>
      <c r="W36" s="252"/>
    </row>
    <row r="37" spans="2:23">
      <c r="B37" s="353"/>
      <c r="C37" s="353"/>
      <c r="D37" s="353"/>
      <c r="E37" s="353"/>
      <c r="F37" s="353"/>
      <c r="G37" s="226"/>
      <c r="H37" s="248">
        <f t="shared" si="15"/>
        <v>0</v>
      </c>
      <c r="I37" s="258"/>
      <c r="J37" s="259"/>
      <c r="K37" s="226"/>
      <c r="L37" s="226"/>
      <c r="M37" s="248">
        <f t="shared" si="16"/>
        <v>0</v>
      </c>
      <c r="N37" s="57"/>
      <c r="O37" s="226"/>
      <c r="P37" s="226"/>
      <c r="Q37" s="249">
        <f t="shared" si="17"/>
        <v>0</v>
      </c>
      <c r="R37" s="41"/>
      <c r="S37" s="226"/>
      <c r="T37" s="226"/>
      <c r="U37" s="249">
        <f t="shared" si="18"/>
        <v>0</v>
      </c>
      <c r="V37" s="41"/>
      <c r="W37" s="252"/>
    </row>
    <row r="38" spans="2:23">
      <c r="B38" s="353"/>
      <c r="C38" s="353"/>
      <c r="D38" s="353"/>
      <c r="E38" s="353"/>
      <c r="F38" s="353"/>
      <c r="G38" s="226"/>
      <c r="H38" s="248">
        <f t="shared" si="15"/>
        <v>0</v>
      </c>
      <c r="I38" s="258"/>
      <c r="J38" s="259"/>
      <c r="K38" s="226"/>
      <c r="L38" s="226"/>
      <c r="M38" s="248">
        <f t="shared" si="16"/>
        <v>0</v>
      </c>
      <c r="N38" s="57"/>
      <c r="O38" s="226"/>
      <c r="P38" s="226"/>
      <c r="Q38" s="249">
        <f t="shared" si="17"/>
        <v>0</v>
      </c>
      <c r="R38" s="41"/>
      <c r="S38" s="226"/>
      <c r="T38" s="226"/>
      <c r="U38" s="249">
        <f t="shared" si="18"/>
        <v>0</v>
      </c>
      <c r="V38" s="41"/>
      <c r="W38" s="252"/>
    </row>
    <row r="39" spans="2:23" ht="27.9" customHeight="1">
      <c r="B39" s="322" t="s">
        <v>43</v>
      </c>
      <c r="C39" s="322"/>
      <c r="D39" s="322"/>
      <c r="E39" s="322"/>
      <c r="F39" s="322"/>
      <c r="G39" s="73">
        <f>SUM(G40:G48)</f>
        <v>0</v>
      </c>
      <c r="H39" s="73">
        <f>SUM(H40:H48)</f>
        <v>0</v>
      </c>
      <c r="I39" s="78" t="e">
        <f>H39/$H$116</f>
        <v>#DIV/0!</v>
      </c>
      <c r="J39" s="74"/>
      <c r="K39" s="73">
        <f>SUM(K40:K48)</f>
        <v>0</v>
      </c>
      <c r="L39" s="73">
        <f t="shared" ref="L39:U39" si="19">SUM(L40:L48)</f>
        <v>0</v>
      </c>
      <c r="M39" s="73">
        <f>SUM(M40:M48)</f>
        <v>0</v>
      </c>
      <c r="N39" s="75"/>
      <c r="O39" s="73">
        <f t="shared" si="19"/>
        <v>0</v>
      </c>
      <c r="P39" s="73">
        <f t="shared" ref="P39" si="20">SUM(P40:P48)</f>
        <v>0</v>
      </c>
      <c r="Q39" s="73">
        <f t="shared" si="19"/>
        <v>0</v>
      </c>
      <c r="R39" s="75"/>
      <c r="S39" s="73">
        <f t="shared" si="19"/>
        <v>0</v>
      </c>
      <c r="T39" s="73">
        <f t="shared" ref="T39" si="21">SUM(T40:T48)</f>
        <v>0</v>
      </c>
      <c r="U39" s="73">
        <f t="shared" si="19"/>
        <v>0</v>
      </c>
      <c r="V39" s="41"/>
      <c r="W39" s="253"/>
    </row>
    <row r="40" spans="2:23">
      <c r="B40" s="353"/>
      <c r="C40" s="353"/>
      <c r="D40" s="353"/>
      <c r="E40" s="353"/>
      <c r="F40" s="353"/>
      <c r="G40" s="226"/>
      <c r="H40" s="248">
        <f t="shared" ref="H40:H48" si="22">G40</f>
        <v>0</v>
      </c>
      <c r="I40" s="258"/>
      <c r="J40" s="259"/>
      <c r="K40" s="226"/>
      <c r="L40" s="226"/>
      <c r="M40" s="248">
        <f>K40</f>
        <v>0</v>
      </c>
      <c r="N40" s="260"/>
      <c r="O40" s="226"/>
      <c r="P40" s="226"/>
      <c r="Q40" s="249">
        <f t="shared" si="17"/>
        <v>0</v>
      </c>
      <c r="R40" s="261"/>
      <c r="S40" s="226"/>
      <c r="T40" s="226"/>
      <c r="U40" s="249">
        <f t="shared" ref="U40:U48" si="23">S40</f>
        <v>0</v>
      </c>
      <c r="V40" s="41"/>
      <c r="W40" s="252"/>
    </row>
    <row r="41" spans="2:23">
      <c r="B41" s="353"/>
      <c r="C41" s="353"/>
      <c r="D41" s="353"/>
      <c r="E41" s="353"/>
      <c r="F41" s="353"/>
      <c r="G41" s="226"/>
      <c r="H41" s="248">
        <f t="shared" si="22"/>
        <v>0</v>
      </c>
      <c r="I41" s="258"/>
      <c r="J41" s="259"/>
      <c r="K41" s="226"/>
      <c r="L41" s="226"/>
      <c r="M41" s="248">
        <f t="shared" ref="M41:M48" si="24">K41</f>
        <v>0</v>
      </c>
      <c r="N41" s="260"/>
      <c r="O41" s="226"/>
      <c r="P41" s="226"/>
      <c r="Q41" s="249">
        <f t="shared" si="17"/>
        <v>0</v>
      </c>
      <c r="R41" s="261"/>
      <c r="S41" s="226"/>
      <c r="T41" s="226"/>
      <c r="U41" s="249">
        <f t="shared" si="23"/>
        <v>0</v>
      </c>
      <c r="V41" s="41"/>
      <c r="W41" s="252"/>
    </row>
    <row r="42" spans="2:23">
      <c r="B42" s="353"/>
      <c r="C42" s="353"/>
      <c r="D42" s="353"/>
      <c r="E42" s="353"/>
      <c r="F42" s="353"/>
      <c r="G42" s="226"/>
      <c r="H42" s="248">
        <f t="shared" si="22"/>
        <v>0</v>
      </c>
      <c r="I42" s="258"/>
      <c r="J42" s="259"/>
      <c r="K42" s="226"/>
      <c r="L42" s="226"/>
      <c r="M42" s="248">
        <f t="shared" si="24"/>
        <v>0</v>
      </c>
      <c r="N42" s="260"/>
      <c r="O42" s="226"/>
      <c r="P42" s="226"/>
      <c r="Q42" s="249">
        <f t="shared" si="17"/>
        <v>0</v>
      </c>
      <c r="R42" s="261"/>
      <c r="S42" s="226"/>
      <c r="T42" s="226"/>
      <c r="U42" s="249">
        <f t="shared" si="23"/>
        <v>0</v>
      </c>
      <c r="V42" s="41"/>
      <c r="W42" s="252"/>
    </row>
    <row r="43" spans="2:23">
      <c r="B43" s="353"/>
      <c r="C43" s="353"/>
      <c r="D43" s="353"/>
      <c r="E43" s="353"/>
      <c r="F43" s="353"/>
      <c r="G43" s="226"/>
      <c r="H43" s="248">
        <f t="shared" si="22"/>
        <v>0</v>
      </c>
      <c r="I43" s="258"/>
      <c r="J43" s="259"/>
      <c r="K43" s="226"/>
      <c r="L43" s="226"/>
      <c r="M43" s="248">
        <f t="shared" si="24"/>
        <v>0</v>
      </c>
      <c r="N43" s="260"/>
      <c r="O43" s="226"/>
      <c r="P43" s="226"/>
      <c r="Q43" s="249">
        <f t="shared" si="17"/>
        <v>0</v>
      </c>
      <c r="R43" s="261"/>
      <c r="S43" s="226"/>
      <c r="T43" s="226"/>
      <c r="U43" s="249">
        <f t="shared" si="23"/>
        <v>0</v>
      </c>
      <c r="V43" s="41"/>
      <c r="W43" s="252"/>
    </row>
    <row r="44" spans="2:23">
      <c r="B44" s="353"/>
      <c r="C44" s="353"/>
      <c r="D44" s="353"/>
      <c r="E44" s="353"/>
      <c r="F44" s="353"/>
      <c r="G44" s="226"/>
      <c r="H44" s="248">
        <f t="shared" si="22"/>
        <v>0</v>
      </c>
      <c r="I44" s="258"/>
      <c r="J44" s="259"/>
      <c r="K44" s="226"/>
      <c r="L44" s="226"/>
      <c r="M44" s="248">
        <f t="shared" si="24"/>
        <v>0</v>
      </c>
      <c r="N44" s="260"/>
      <c r="O44" s="226"/>
      <c r="P44" s="226"/>
      <c r="Q44" s="249">
        <f t="shared" si="17"/>
        <v>0</v>
      </c>
      <c r="R44" s="261"/>
      <c r="S44" s="226"/>
      <c r="T44" s="226"/>
      <c r="U44" s="249">
        <f t="shared" si="23"/>
        <v>0</v>
      </c>
      <c r="V44" s="41"/>
      <c r="W44" s="252"/>
    </row>
    <row r="45" spans="2:23">
      <c r="B45" s="353"/>
      <c r="C45" s="353"/>
      <c r="D45" s="353"/>
      <c r="E45" s="353"/>
      <c r="F45" s="353"/>
      <c r="G45" s="226"/>
      <c r="H45" s="248">
        <f t="shared" si="22"/>
        <v>0</v>
      </c>
      <c r="I45" s="258"/>
      <c r="J45" s="259"/>
      <c r="K45" s="226"/>
      <c r="L45" s="226"/>
      <c r="M45" s="248">
        <f t="shared" si="24"/>
        <v>0</v>
      </c>
      <c r="N45" s="260"/>
      <c r="O45" s="226"/>
      <c r="P45" s="226"/>
      <c r="Q45" s="249">
        <f t="shared" si="17"/>
        <v>0</v>
      </c>
      <c r="R45" s="261"/>
      <c r="S45" s="226"/>
      <c r="T45" s="226"/>
      <c r="U45" s="249">
        <f t="shared" si="23"/>
        <v>0</v>
      </c>
      <c r="V45" s="41"/>
      <c r="W45" s="252"/>
    </row>
    <row r="46" spans="2:23">
      <c r="B46" s="353"/>
      <c r="C46" s="353"/>
      <c r="D46" s="353"/>
      <c r="E46" s="353"/>
      <c r="F46" s="353"/>
      <c r="G46" s="226"/>
      <c r="H46" s="248">
        <f t="shared" si="22"/>
        <v>0</v>
      </c>
      <c r="I46" s="258"/>
      <c r="J46" s="259"/>
      <c r="K46" s="226"/>
      <c r="L46" s="226"/>
      <c r="M46" s="248">
        <f t="shared" si="24"/>
        <v>0</v>
      </c>
      <c r="N46" s="260"/>
      <c r="O46" s="226"/>
      <c r="P46" s="226"/>
      <c r="Q46" s="249">
        <f t="shared" si="17"/>
        <v>0</v>
      </c>
      <c r="R46" s="261"/>
      <c r="S46" s="226"/>
      <c r="T46" s="226"/>
      <c r="U46" s="249">
        <f t="shared" si="23"/>
        <v>0</v>
      </c>
      <c r="V46" s="41"/>
      <c r="W46" s="252"/>
    </row>
    <row r="47" spans="2:23">
      <c r="B47" s="353"/>
      <c r="C47" s="353"/>
      <c r="D47" s="353"/>
      <c r="E47" s="353"/>
      <c r="F47" s="353"/>
      <c r="G47" s="226"/>
      <c r="H47" s="248">
        <f t="shared" si="22"/>
        <v>0</v>
      </c>
      <c r="I47" s="258"/>
      <c r="J47" s="259"/>
      <c r="K47" s="226"/>
      <c r="L47" s="226"/>
      <c r="M47" s="248">
        <f t="shared" si="24"/>
        <v>0</v>
      </c>
      <c r="N47" s="260"/>
      <c r="O47" s="226"/>
      <c r="P47" s="226"/>
      <c r="Q47" s="249">
        <f t="shared" si="17"/>
        <v>0</v>
      </c>
      <c r="R47" s="261"/>
      <c r="S47" s="226"/>
      <c r="T47" s="226"/>
      <c r="U47" s="249">
        <f t="shared" si="23"/>
        <v>0</v>
      </c>
      <c r="V47" s="41"/>
      <c r="W47" s="252"/>
    </row>
    <row r="48" spans="2:23" ht="14.4" thickBot="1">
      <c r="B48" s="353"/>
      <c r="C48" s="353"/>
      <c r="D48" s="353"/>
      <c r="E48" s="353"/>
      <c r="F48" s="353"/>
      <c r="G48" s="226"/>
      <c r="H48" s="248">
        <f t="shared" si="22"/>
        <v>0</v>
      </c>
      <c r="I48" s="258"/>
      <c r="J48" s="259"/>
      <c r="K48" s="226"/>
      <c r="L48" s="226"/>
      <c r="M48" s="248">
        <f t="shared" si="24"/>
        <v>0</v>
      </c>
      <c r="N48" s="260"/>
      <c r="O48" s="226"/>
      <c r="P48" s="226"/>
      <c r="Q48" s="249">
        <f t="shared" si="17"/>
        <v>0</v>
      </c>
      <c r="R48" s="261"/>
      <c r="S48" s="226"/>
      <c r="T48" s="226"/>
      <c r="U48" s="249">
        <f t="shared" si="23"/>
        <v>0</v>
      </c>
      <c r="V48" s="41"/>
      <c r="W48" s="254"/>
    </row>
    <row r="49" spans="1:23" ht="7.5" customHeight="1">
      <c r="B49" s="154"/>
      <c r="C49" s="154"/>
      <c r="D49" s="154"/>
      <c r="E49" s="154"/>
      <c r="F49" s="154"/>
      <c r="G49" s="41"/>
      <c r="H49" s="57"/>
      <c r="K49" s="41"/>
      <c r="L49" s="41"/>
      <c r="M49" s="57"/>
      <c r="N49" s="57"/>
      <c r="O49" s="41"/>
      <c r="P49" s="41"/>
      <c r="Q49" s="41"/>
      <c r="R49" s="41"/>
      <c r="S49" s="41"/>
      <c r="T49" s="41"/>
      <c r="U49" s="41"/>
      <c r="V49" s="41"/>
      <c r="W49" s="241"/>
    </row>
    <row r="50" spans="1:23" ht="14.4">
      <c r="A50" s="31"/>
      <c r="B50" s="370" t="s">
        <v>44</v>
      </c>
      <c r="C50" s="370"/>
      <c r="D50" s="370"/>
      <c r="E50" s="370"/>
      <c r="F50" s="370"/>
      <c r="G50" s="66">
        <f>SUM(G51+G63+G76+G89)</f>
        <v>0</v>
      </c>
      <c r="H50" s="66">
        <f>SUM(H51+H63+H76+H89)</f>
        <v>0</v>
      </c>
      <c r="I50" s="77" t="e">
        <f>H50/$H$116</f>
        <v>#DIV/0!</v>
      </c>
      <c r="J50" s="67"/>
      <c r="K50" s="66">
        <f t="shared" ref="K50:U50" si="25">SUM(K51+K63+K76+K89)</f>
        <v>0</v>
      </c>
      <c r="L50" s="66">
        <f t="shared" si="25"/>
        <v>0</v>
      </c>
      <c r="M50" s="66">
        <f>SUM(M51+M63+M76+M89)</f>
        <v>0</v>
      </c>
      <c r="N50" s="68"/>
      <c r="O50" s="66">
        <f t="shared" si="25"/>
        <v>0</v>
      </c>
      <c r="P50" s="66">
        <f t="shared" ref="P50" si="26">SUM(P51+P63+P76+P89)</f>
        <v>0</v>
      </c>
      <c r="Q50" s="66">
        <f t="shared" si="25"/>
        <v>0</v>
      </c>
      <c r="R50" s="68"/>
      <c r="S50" s="66">
        <f t="shared" si="25"/>
        <v>0</v>
      </c>
      <c r="T50" s="66">
        <f t="shared" ref="T50" si="27">SUM(T51+T63+T76+T89)</f>
        <v>0</v>
      </c>
      <c r="U50" s="66">
        <f t="shared" si="25"/>
        <v>0</v>
      </c>
      <c r="V50" s="21"/>
      <c r="W50" s="250"/>
    </row>
    <row r="51" spans="1:23" s="65" customFormat="1" ht="59.25" customHeight="1">
      <c r="B51" s="322" t="s">
        <v>45</v>
      </c>
      <c r="C51" s="322"/>
      <c r="D51" s="322"/>
      <c r="E51" s="322"/>
      <c r="F51" s="322"/>
      <c r="G51" s="73">
        <f>SUM(G52:G62)</f>
        <v>0</v>
      </c>
      <c r="H51" s="73">
        <f>SUM(H52:H62)</f>
        <v>0</v>
      </c>
      <c r="I51" s="78" t="e">
        <f>H51/$H$116</f>
        <v>#DIV/0!</v>
      </c>
      <c r="J51" s="74"/>
      <c r="K51" s="73">
        <f>SUM(K52:K62)</f>
        <v>0</v>
      </c>
      <c r="L51" s="73">
        <f t="shared" ref="L51:U51" si="28">SUM(L52:L62)</f>
        <v>0</v>
      </c>
      <c r="M51" s="73">
        <f>SUM(M52:M62)</f>
        <v>0</v>
      </c>
      <c r="N51" s="75"/>
      <c r="O51" s="73">
        <f t="shared" si="28"/>
        <v>0</v>
      </c>
      <c r="P51" s="73">
        <f t="shared" ref="P51" si="29">SUM(P52:P62)</f>
        <v>0</v>
      </c>
      <c r="Q51" s="73">
        <f t="shared" si="28"/>
        <v>0</v>
      </c>
      <c r="R51" s="75"/>
      <c r="S51" s="73">
        <f t="shared" si="28"/>
        <v>0</v>
      </c>
      <c r="T51" s="73">
        <f t="shared" ref="T51" si="30">SUM(T52:T62)</f>
        <v>0</v>
      </c>
      <c r="U51" s="73">
        <f t="shared" si="28"/>
        <v>0</v>
      </c>
      <c r="V51" s="43"/>
      <c r="W51" s="251"/>
    </row>
    <row r="52" spans="1:23">
      <c r="B52" s="353"/>
      <c r="C52" s="353"/>
      <c r="D52" s="353"/>
      <c r="E52" s="353"/>
      <c r="F52" s="353"/>
      <c r="G52" s="226"/>
      <c r="H52" s="248">
        <f t="shared" ref="H52:H62" si="31">G52</f>
        <v>0</v>
      </c>
      <c r="I52" s="258"/>
      <c r="J52" s="259"/>
      <c r="K52" s="226"/>
      <c r="L52" s="226"/>
      <c r="M52" s="248">
        <f>K52</f>
        <v>0</v>
      </c>
      <c r="N52" s="260"/>
      <c r="O52" s="226"/>
      <c r="P52" s="226"/>
      <c r="Q52" s="249">
        <f t="shared" ref="Q52:Q92" si="32">O52</f>
        <v>0</v>
      </c>
      <c r="R52" s="261"/>
      <c r="S52" s="226"/>
      <c r="T52" s="226"/>
      <c r="U52" s="249">
        <f t="shared" ref="U52:U62" si="33">S52</f>
        <v>0</v>
      </c>
      <c r="V52" s="41"/>
      <c r="W52" s="252"/>
    </row>
    <row r="53" spans="1:23">
      <c r="B53" s="353"/>
      <c r="C53" s="353"/>
      <c r="D53" s="353"/>
      <c r="E53" s="353"/>
      <c r="F53" s="353"/>
      <c r="G53" s="226"/>
      <c r="H53" s="248">
        <f t="shared" si="31"/>
        <v>0</v>
      </c>
      <c r="I53" s="258"/>
      <c r="J53" s="259"/>
      <c r="K53" s="226"/>
      <c r="L53" s="226"/>
      <c r="M53" s="248">
        <f t="shared" ref="M53:M62" si="34">K53</f>
        <v>0</v>
      </c>
      <c r="N53" s="260"/>
      <c r="O53" s="226"/>
      <c r="P53" s="226"/>
      <c r="Q53" s="249">
        <f t="shared" si="32"/>
        <v>0</v>
      </c>
      <c r="R53" s="261"/>
      <c r="S53" s="226"/>
      <c r="T53" s="226"/>
      <c r="U53" s="249">
        <f t="shared" si="33"/>
        <v>0</v>
      </c>
      <c r="V53" s="41"/>
      <c r="W53" s="252"/>
    </row>
    <row r="54" spans="1:23">
      <c r="B54" s="353"/>
      <c r="C54" s="353"/>
      <c r="D54" s="353"/>
      <c r="E54" s="353"/>
      <c r="F54" s="353"/>
      <c r="G54" s="226"/>
      <c r="H54" s="248">
        <f t="shared" si="31"/>
        <v>0</v>
      </c>
      <c r="I54" s="258"/>
      <c r="J54" s="259"/>
      <c r="K54" s="226"/>
      <c r="L54" s="226"/>
      <c r="M54" s="248">
        <f t="shared" si="34"/>
        <v>0</v>
      </c>
      <c r="N54" s="260"/>
      <c r="O54" s="226"/>
      <c r="P54" s="226"/>
      <c r="Q54" s="249">
        <f t="shared" si="32"/>
        <v>0</v>
      </c>
      <c r="R54" s="261"/>
      <c r="S54" s="226"/>
      <c r="T54" s="226"/>
      <c r="U54" s="249">
        <f t="shared" si="33"/>
        <v>0</v>
      </c>
      <c r="V54" s="41"/>
      <c r="W54" s="252"/>
    </row>
    <row r="55" spans="1:23">
      <c r="B55" s="353"/>
      <c r="C55" s="353"/>
      <c r="D55" s="353"/>
      <c r="E55" s="353"/>
      <c r="F55" s="353"/>
      <c r="G55" s="226"/>
      <c r="H55" s="248">
        <f t="shared" si="31"/>
        <v>0</v>
      </c>
      <c r="I55" s="258"/>
      <c r="J55" s="259"/>
      <c r="K55" s="226"/>
      <c r="L55" s="226"/>
      <c r="M55" s="248">
        <f t="shared" si="34"/>
        <v>0</v>
      </c>
      <c r="N55" s="260"/>
      <c r="O55" s="226"/>
      <c r="P55" s="226"/>
      <c r="Q55" s="249">
        <f t="shared" si="32"/>
        <v>0</v>
      </c>
      <c r="R55" s="261"/>
      <c r="S55" s="226"/>
      <c r="T55" s="226"/>
      <c r="U55" s="249">
        <f t="shared" si="33"/>
        <v>0</v>
      </c>
      <c r="V55" s="41"/>
      <c r="W55" s="252"/>
    </row>
    <row r="56" spans="1:23">
      <c r="B56" s="353"/>
      <c r="C56" s="353"/>
      <c r="D56" s="353"/>
      <c r="E56" s="353"/>
      <c r="F56" s="353"/>
      <c r="G56" s="226"/>
      <c r="H56" s="248">
        <f t="shared" si="31"/>
        <v>0</v>
      </c>
      <c r="I56" s="258"/>
      <c r="J56" s="259"/>
      <c r="K56" s="226"/>
      <c r="L56" s="226"/>
      <c r="M56" s="248">
        <f t="shared" si="34"/>
        <v>0</v>
      </c>
      <c r="N56" s="260"/>
      <c r="O56" s="226"/>
      <c r="P56" s="226"/>
      <c r="Q56" s="249">
        <f t="shared" si="32"/>
        <v>0</v>
      </c>
      <c r="R56" s="261"/>
      <c r="S56" s="226"/>
      <c r="T56" s="226"/>
      <c r="U56" s="249">
        <f t="shared" si="33"/>
        <v>0</v>
      </c>
      <c r="V56" s="41"/>
      <c r="W56" s="252"/>
    </row>
    <row r="57" spans="1:23">
      <c r="B57" s="353"/>
      <c r="C57" s="353"/>
      <c r="D57" s="353"/>
      <c r="E57" s="353"/>
      <c r="F57" s="353"/>
      <c r="G57" s="226"/>
      <c r="H57" s="248">
        <f t="shared" si="31"/>
        <v>0</v>
      </c>
      <c r="I57" s="258"/>
      <c r="J57" s="259"/>
      <c r="K57" s="226"/>
      <c r="L57" s="226"/>
      <c r="M57" s="248">
        <f t="shared" si="34"/>
        <v>0</v>
      </c>
      <c r="N57" s="260"/>
      <c r="O57" s="226"/>
      <c r="P57" s="226"/>
      <c r="Q57" s="249">
        <f t="shared" si="32"/>
        <v>0</v>
      </c>
      <c r="R57" s="261"/>
      <c r="S57" s="226"/>
      <c r="T57" s="226"/>
      <c r="U57" s="249">
        <f t="shared" si="33"/>
        <v>0</v>
      </c>
      <c r="V57" s="41"/>
      <c r="W57" s="252"/>
    </row>
    <row r="58" spans="1:23">
      <c r="B58" s="353"/>
      <c r="C58" s="353"/>
      <c r="D58" s="353"/>
      <c r="E58" s="353"/>
      <c r="F58" s="353"/>
      <c r="G58" s="226"/>
      <c r="H58" s="248">
        <f t="shared" si="31"/>
        <v>0</v>
      </c>
      <c r="I58" s="258"/>
      <c r="J58" s="259"/>
      <c r="K58" s="226"/>
      <c r="L58" s="226"/>
      <c r="M58" s="248">
        <f t="shared" si="34"/>
        <v>0</v>
      </c>
      <c r="N58" s="260"/>
      <c r="O58" s="226"/>
      <c r="P58" s="226"/>
      <c r="Q58" s="249">
        <f t="shared" si="32"/>
        <v>0</v>
      </c>
      <c r="R58" s="261"/>
      <c r="S58" s="226"/>
      <c r="T58" s="226"/>
      <c r="U58" s="249">
        <f t="shared" si="33"/>
        <v>0</v>
      </c>
      <c r="V58" s="41"/>
      <c r="W58" s="252"/>
    </row>
    <row r="59" spans="1:23">
      <c r="B59" s="353"/>
      <c r="C59" s="353"/>
      <c r="D59" s="353"/>
      <c r="E59" s="353"/>
      <c r="F59" s="353"/>
      <c r="G59" s="226"/>
      <c r="H59" s="248">
        <f t="shared" si="31"/>
        <v>0</v>
      </c>
      <c r="I59" s="258"/>
      <c r="J59" s="259"/>
      <c r="K59" s="226"/>
      <c r="L59" s="226"/>
      <c r="M59" s="248">
        <f t="shared" si="34"/>
        <v>0</v>
      </c>
      <c r="N59" s="260"/>
      <c r="O59" s="226"/>
      <c r="P59" s="226"/>
      <c r="Q59" s="249">
        <f t="shared" si="32"/>
        <v>0</v>
      </c>
      <c r="R59" s="261"/>
      <c r="S59" s="226"/>
      <c r="T59" s="226"/>
      <c r="U59" s="249">
        <f t="shared" si="33"/>
        <v>0</v>
      </c>
      <c r="V59" s="41"/>
      <c r="W59" s="252"/>
    </row>
    <row r="60" spans="1:23">
      <c r="B60" s="353"/>
      <c r="C60" s="353"/>
      <c r="D60" s="353"/>
      <c r="E60" s="353"/>
      <c r="F60" s="353"/>
      <c r="G60" s="226"/>
      <c r="H60" s="248">
        <f t="shared" si="31"/>
        <v>0</v>
      </c>
      <c r="I60" s="258"/>
      <c r="J60" s="259"/>
      <c r="K60" s="226"/>
      <c r="L60" s="226"/>
      <c r="M60" s="248">
        <f t="shared" si="34"/>
        <v>0</v>
      </c>
      <c r="N60" s="260"/>
      <c r="O60" s="226"/>
      <c r="P60" s="226"/>
      <c r="Q60" s="249">
        <f t="shared" si="32"/>
        <v>0</v>
      </c>
      <c r="R60" s="261"/>
      <c r="S60" s="226"/>
      <c r="T60" s="226"/>
      <c r="U60" s="249">
        <f t="shared" si="33"/>
        <v>0</v>
      </c>
      <c r="V60" s="41"/>
      <c r="W60" s="252"/>
    </row>
    <row r="61" spans="1:23">
      <c r="B61" s="353"/>
      <c r="C61" s="353"/>
      <c r="D61" s="353"/>
      <c r="E61" s="353"/>
      <c r="F61" s="353"/>
      <c r="G61" s="226"/>
      <c r="H61" s="248">
        <f t="shared" si="31"/>
        <v>0</v>
      </c>
      <c r="I61" s="258"/>
      <c r="J61" s="259"/>
      <c r="K61" s="226"/>
      <c r="L61" s="226"/>
      <c r="M61" s="248">
        <f t="shared" si="34"/>
        <v>0</v>
      </c>
      <c r="N61" s="260"/>
      <c r="O61" s="226"/>
      <c r="P61" s="226"/>
      <c r="Q61" s="249">
        <f t="shared" si="32"/>
        <v>0</v>
      </c>
      <c r="R61" s="261"/>
      <c r="S61" s="226"/>
      <c r="T61" s="226"/>
      <c r="U61" s="249">
        <f t="shared" si="33"/>
        <v>0</v>
      </c>
      <c r="V61" s="41"/>
      <c r="W61" s="252"/>
    </row>
    <row r="62" spans="1:23">
      <c r="B62" s="353"/>
      <c r="C62" s="353"/>
      <c r="D62" s="353"/>
      <c r="E62" s="353"/>
      <c r="F62" s="353"/>
      <c r="G62" s="226"/>
      <c r="H62" s="248">
        <f t="shared" si="31"/>
        <v>0</v>
      </c>
      <c r="I62" s="258"/>
      <c r="J62" s="259"/>
      <c r="K62" s="226"/>
      <c r="L62" s="226"/>
      <c r="M62" s="248">
        <f t="shared" si="34"/>
        <v>0</v>
      </c>
      <c r="N62" s="260"/>
      <c r="O62" s="226"/>
      <c r="P62" s="226"/>
      <c r="Q62" s="249">
        <f t="shared" si="32"/>
        <v>0</v>
      </c>
      <c r="R62" s="261"/>
      <c r="S62" s="226"/>
      <c r="T62" s="226"/>
      <c r="U62" s="249">
        <f t="shared" si="33"/>
        <v>0</v>
      </c>
      <c r="V62" s="41"/>
      <c r="W62" s="252"/>
    </row>
    <row r="63" spans="1:23" s="65" customFormat="1" ht="64.5" customHeight="1">
      <c r="B63" s="322" t="s">
        <v>46</v>
      </c>
      <c r="C63" s="322"/>
      <c r="D63" s="322"/>
      <c r="E63" s="322"/>
      <c r="F63" s="322"/>
      <c r="G63" s="73">
        <f>SUM(G64:G75)</f>
        <v>0</v>
      </c>
      <c r="H63" s="73">
        <f>SUM(H64:H75)</f>
        <v>0</v>
      </c>
      <c r="I63" s="78" t="e">
        <f>H63/$H$116</f>
        <v>#DIV/0!</v>
      </c>
      <c r="J63" s="74"/>
      <c r="K63" s="73">
        <f>SUM(K64:K75)</f>
        <v>0</v>
      </c>
      <c r="L63" s="73">
        <f t="shared" ref="L63:U63" si="35">SUM(L64:L75)</f>
        <v>0</v>
      </c>
      <c r="M63" s="73">
        <f>SUM(M64:M75)</f>
        <v>0</v>
      </c>
      <c r="N63" s="75"/>
      <c r="O63" s="73">
        <f t="shared" si="35"/>
        <v>0</v>
      </c>
      <c r="P63" s="73">
        <f t="shared" ref="P63" si="36">SUM(P64:P75)</f>
        <v>0</v>
      </c>
      <c r="Q63" s="73">
        <f t="shared" si="35"/>
        <v>0</v>
      </c>
      <c r="R63" s="75"/>
      <c r="S63" s="73">
        <f t="shared" si="35"/>
        <v>0</v>
      </c>
      <c r="T63" s="73">
        <f t="shared" si="35"/>
        <v>0</v>
      </c>
      <c r="U63" s="73">
        <f t="shared" si="35"/>
        <v>0</v>
      </c>
      <c r="V63" s="43"/>
      <c r="W63" s="253"/>
    </row>
    <row r="64" spans="1:23">
      <c r="B64" s="353"/>
      <c r="C64" s="353"/>
      <c r="D64" s="353"/>
      <c r="E64" s="353"/>
      <c r="F64" s="353"/>
      <c r="G64" s="226"/>
      <c r="H64" s="248">
        <f t="shared" ref="H64:H75" si="37">G64</f>
        <v>0</v>
      </c>
      <c r="I64" s="258"/>
      <c r="J64" s="259"/>
      <c r="K64" s="226"/>
      <c r="L64" s="226"/>
      <c r="M64" s="248">
        <f>K64</f>
        <v>0</v>
      </c>
      <c r="N64" s="260"/>
      <c r="O64" s="226"/>
      <c r="P64" s="226"/>
      <c r="Q64" s="249">
        <f t="shared" si="32"/>
        <v>0</v>
      </c>
      <c r="R64" s="261"/>
      <c r="S64" s="226"/>
      <c r="T64" s="226"/>
      <c r="U64" s="249">
        <f t="shared" ref="U64:U75" si="38">S64</f>
        <v>0</v>
      </c>
      <c r="V64" s="41"/>
      <c r="W64" s="252"/>
    </row>
    <row r="65" spans="2:23">
      <c r="B65" s="353"/>
      <c r="C65" s="353"/>
      <c r="D65" s="353"/>
      <c r="E65" s="353"/>
      <c r="F65" s="353"/>
      <c r="G65" s="226"/>
      <c r="H65" s="248">
        <f t="shared" si="37"/>
        <v>0</v>
      </c>
      <c r="I65" s="258"/>
      <c r="J65" s="259"/>
      <c r="K65" s="226"/>
      <c r="L65" s="226"/>
      <c r="M65" s="248">
        <f t="shared" ref="M65:M75" si="39">K65</f>
        <v>0</v>
      </c>
      <c r="N65" s="260"/>
      <c r="O65" s="226"/>
      <c r="P65" s="226"/>
      <c r="Q65" s="249">
        <f t="shared" si="32"/>
        <v>0</v>
      </c>
      <c r="R65" s="261"/>
      <c r="S65" s="226"/>
      <c r="T65" s="226"/>
      <c r="U65" s="249">
        <f t="shared" si="38"/>
        <v>0</v>
      </c>
      <c r="V65" s="41"/>
      <c r="W65" s="252"/>
    </row>
    <row r="66" spans="2:23">
      <c r="B66" s="353"/>
      <c r="C66" s="353"/>
      <c r="D66" s="353"/>
      <c r="E66" s="353"/>
      <c r="F66" s="353"/>
      <c r="G66" s="226"/>
      <c r="H66" s="248">
        <f t="shared" si="37"/>
        <v>0</v>
      </c>
      <c r="I66" s="258"/>
      <c r="J66" s="259"/>
      <c r="K66" s="226"/>
      <c r="L66" s="226"/>
      <c r="M66" s="248">
        <f t="shared" si="39"/>
        <v>0</v>
      </c>
      <c r="N66" s="260"/>
      <c r="O66" s="226"/>
      <c r="P66" s="226"/>
      <c r="Q66" s="249">
        <f t="shared" si="32"/>
        <v>0</v>
      </c>
      <c r="R66" s="261"/>
      <c r="S66" s="226"/>
      <c r="T66" s="226"/>
      <c r="U66" s="249">
        <f t="shared" si="38"/>
        <v>0</v>
      </c>
      <c r="V66" s="41"/>
      <c r="W66" s="252"/>
    </row>
    <row r="67" spans="2:23">
      <c r="B67" s="353"/>
      <c r="C67" s="353"/>
      <c r="D67" s="353"/>
      <c r="E67" s="353"/>
      <c r="F67" s="353"/>
      <c r="G67" s="226"/>
      <c r="H67" s="248">
        <f t="shared" si="37"/>
        <v>0</v>
      </c>
      <c r="I67" s="258"/>
      <c r="J67" s="259"/>
      <c r="K67" s="226"/>
      <c r="L67" s="226"/>
      <c r="M67" s="248">
        <f t="shared" si="39"/>
        <v>0</v>
      </c>
      <c r="N67" s="260"/>
      <c r="O67" s="226"/>
      <c r="P67" s="226"/>
      <c r="Q67" s="249">
        <f t="shared" si="32"/>
        <v>0</v>
      </c>
      <c r="R67" s="261"/>
      <c r="S67" s="226"/>
      <c r="T67" s="226"/>
      <c r="U67" s="249">
        <f t="shared" si="38"/>
        <v>0</v>
      </c>
      <c r="V67" s="41"/>
      <c r="W67" s="252"/>
    </row>
    <row r="68" spans="2:23">
      <c r="B68" s="353"/>
      <c r="C68" s="353"/>
      <c r="D68" s="353"/>
      <c r="E68" s="353"/>
      <c r="F68" s="353"/>
      <c r="G68" s="226"/>
      <c r="H68" s="248">
        <f t="shared" si="37"/>
        <v>0</v>
      </c>
      <c r="I68" s="258"/>
      <c r="J68" s="259"/>
      <c r="K68" s="226"/>
      <c r="L68" s="226"/>
      <c r="M68" s="248">
        <f t="shared" si="39"/>
        <v>0</v>
      </c>
      <c r="N68" s="260"/>
      <c r="O68" s="226"/>
      <c r="P68" s="226"/>
      <c r="Q68" s="249">
        <f t="shared" si="32"/>
        <v>0</v>
      </c>
      <c r="R68" s="261"/>
      <c r="S68" s="226"/>
      <c r="T68" s="226"/>
      <c r="U68" s="249">
        <f t="shared" si="38"/>
        <v>0</v>
      </c>
      <c r="V68" s="41"/>
      <c r="W68" s="252"/>
    </row>
    <row r="69" spans="2:23">
      <c r="B69" s="353"/>
      <c r="C69" s="353"/>
      <c r="D69" s="353"/>
      <c r="E69" s="353"/>
      <c r="F69" s="353"/>
      <c r="G69" s="226"/>
      <c r="H69" s="248">
        <f t="shared" si="37"/>
        <v>0</v>
      </c>
      <c r="I69" s="258"/>
      <c r="J69" s="259"/>
      <c r="K69" s="226"/>
      <c r="L69" s="226"/>
      <c r="M69" s="248">
        <f t="shared" si="39"/>
        <v>0</v>
      </c>
      <c r="N69" s="260"/>
      <c r="O69" s="226"/>
      <c r="P69" s="226"/>
      <c r="Q69" s="249">
        <f t="shared" si="32"/>
        <v>0</v>
      </c>
      <c r="R69" s="261"/>
      <c r="S69" s="226"/>
      <c r="T69" s="226"/>
      <c r="U69" s="249">
        <f t="shared" si="38"/>
        <v>0</v>
      </c>
      <c r="V69" s="41"/>
      <c r="W69" s="252"/>
    </row>
    <row r="70" spans="2:23">
      <c r="B70" s="353"/>
      <c r="C70" s="353"/>
      <c r="D70" s="353"/>
      <c r="E70" s="353"/>
      <c r="F70" s="353"/>
      <c r="G70" s="226"/>
      <c r="H70" s="248">
        <f t="shared" si="37"/>
        <v>0</v>
      </c>
      <c r="I70" s="258"/>
      <c r="J70" s="259"/>
      <c r="K70" s="226"/>
      <c r="L70" s="226"/>
      <c r="M70" s="248">
        <f t="shared" si="39"/>
        <v>0</v>
      </c>
      <c r="N70" s="260"/>
      <c r="O70" s="226"/>
      <c r="P70" s="226"/>
      <c r="Q70" s="249">
        <f t="shared" si="32"/>
        <v>0</v>
      </c>
      <c r="R70" s="261"/>
      <c r="S70" s="226"/>
      <c r="T70" s="226"/>
      <c r="U70" s="249">
        <f t="shared" si="38"/>
        <v>0</v>
      </c>
      <c r="V70" s="41"/>
      <c r="W70" s="252"/>
    </row>
    <row r="71" spans="2:23">
      <c r="B71" s="353"/>
      <c r="C71" s="353"/>
      <c r="D71" s="353"/>
      <c r="E71" s="353"/>
      <c r="F71" s="353"/>
      <c r="G71" s="226"/>
      <c r="H71" s="248">
        <f t="shared" si="37"/>
        <v>0</v>
      </c>
      <c r="I71" s="258"/>
      <c r="J71" s="259"/>
      <c r="K71" s="226"/>
      <c r="L71" s="226"/>
      <c r="M71" s="248">
        <f t="shared" si="39"/>
        <v>0</v>
      </c>
      <c r="N71" s="260"/>
      <c r="O71" s="226"/>
      <c r="P71" s="226"/>
      <c r="Q71" s="249">
        <f t="shared" si="32"/>
        <v>0</v>
      </c>
      <c r="R71" s="261"/>
      <c r="S71" s="226"/>
      <c r="T71" s="226"/>
      <c r="U71" s="249">
        <f t="shared" si="38"/>
        <v>0</v>
      </c>
      <c r="V71" s="41"/>
      <c r="W71" s="252"/>
    </row>
    <row r="72" spans="2:23">
      <c r="B72" s="353"/>
      <c r="C72" s="353"/>
      <c r="D72" s="353"/>
      <c r="E72" s="353"/>
      <c r="F72" s="353"/>
      <c r="G72" s="226"/>
      <c r="H72" s="248">
        <f t="shared" si="37"/>
        <v>0</v>
      </c>
      <c r="I72" s="258"/>
      <c r="J72" s="259"/>
      <c r="K72" s="226"/>
      <c r="L72" s="226"/>
      <c r="M72" s="248">
        <f t="shared" si="39"/>
        <v>0</v>
      </c>
      <c r="N72" s="260"/>
      <c r="O72" s="226"/>
      <c r="P72" s="226"/>
      <c r="Q72" s="249">
        <f t="shared" si="32"/>
        <v>0</v>
      </c>
      <c r="R72" s="261"/>
      <c r="S72" s="226"/>
      <c r="T72" s="226"/>
      <c r="U72" s="249">
        <f t="shared" si="38"/>
        <v>0</v>
      </c>
      <c r="V72" s="41"/>
      <c r="W72" s="252"/>
    </row>
    <row r="73" spans="2:23">
      <c r="B73" s="353"/>
      <c r="C73" s="353"/>
      <c r="D73" s="353"/>
      <c r="E73" s="353"/>
      <c r="F73" s="353"/>
      <c r="G73" s="226"/>
      <c r="H73" s="248">
        <f t="shared" si="37"/>
        <v>0</v>
      </c>
      <c r="I73" s="258"/>
      <c r="J73" s="259"/>
      <c r="K73" s="226"/>
      <c r="L73" s="226"/>
      <c r="M73" s="248">
        <f t="shared" si="39"/>
        <v>0</v>
      </c>
      <c r="N73" s="260"/>
      <c r="O73" s="226"/>
      <c r="P73" s="226"/>
      <c r="Q73" s="249">
        <f t="shared" si="32"/>
        <v>0</v>
      </c>
      <c r="R73" s="261"/>
      <c r="S73" s="226"/>
      <c r="T73" s="226"/>
      <c r="U73" s="249">
        <f t="shared" si="38"/>
        <v>0</v>
      </c>
      <c r="V73" s="41"/>
      <c r="W73" s="252"/>
    </row>
    <row r="74" spans="2:23">
      <c r="B74" s="353"/>
      <c r="C74" s="353"/>
      <c r="D74" s="353"/>
      <c r="E74" s="353"/>
      <c r="F74" s="353"/>
      <c r="G74" s="226"/>
      <c r="H74" s="248">
        <f t="shared" si="37"/>
        <v>0</v>
      </c>
      <c r="I74" s="258"/>
      <c r="J74" s="259"/>
      <c r="K74" s="226"/>
      <c r="L74" s="226"/>
      <c r="M74" s="248">
        <f t="shared" si="39"/>
        <v>0</v>
      </c>
      <c r="N74" s="260"/>
      <c r="O74" s="226"/>
      <c r="P74" s="226"/>
      <c r="Q74" s="249">
        <f t="shared" si="32"/>
        <v>0</v>
      </c>
      <c r="R74" s="261"/>
      <c r="S74" s="226"/>
      <c r="T74" s="226"/>
      <c r="U74" s="249">
        <f t="shared" si="38"/>
        <v>0</v>
      </c>
      <c r="V74" s="41"/>
      <c r="W74" s="252"/>
    </row>
    <row r="75" spans="2:23">
      <c r="B75" s="353"/>
      <c r="C75" s="353"/>
      <c r="D75" s="353"/>
      <c r="E75" s="353"/>
      <c r="F75" s="353"/>
      <c r="G75" s="226"/>
      <c r="H75" s="248">
        <f t="shared" si="37"/>
        <v>0</v>
      </c>
      <c r="I75" s="258"/>
      <c r="J75" s="259"/>
      <c r="K75" s="226"/>
      <c r="L75" s="226"/>
      <c r="M75" s="248">
        <f t="shared" si="39"/>
        <v>0</v>
      </c>
      <c r="N75" s="260"/>
      <c r="O75" s="226"/>
      <c r="P75" s="226"/>
      <c r="Q75" s="249">
        <f t="shared" si="32"/>
        <v>0</v>
      </c>
      <c r="R75" s="261"/>
      <c r="S75" s="226"/>
      <c r="T75" s="226"/>
      <c r="U75" s="249">
        <f t="shared" si="38"/>
        <v>0</v>
      </c>
      <c r="V75" s="41"/>
      <c r="W75" s="252"/>
    </row>
    <row r="76" spans="2:23" ht="54" customHeight="1">
      <c r="B76" s="322" t="s">
        <v>47</v>
      </c>
      <c r="C76" s="322"/>
      <c r="D76" s="322"/>
      <c r="E76" s="322"/>
      <c r="F76" s="322"/>
      <c r="G76" s="73">
        <f>SUM(G77:G88)</f>
        <v>0</v>
      </c>
      <c r="H76" s="73">
        <f>SUM(H77:H88)</f>
        <v>0</v>
      </c>
      <c r="I76" s="78" t="e">
        <f>H76/$H$116</f>
        <v>#DIV/0!</v>
      </c>
      <c r="J76" s="74"/>
      <c r="K76" s="73">
        <f>SUM(K77:K88)</f>
        <v>0</v>
      </c>
      <c r="L76" s="73">
        <f t="shared" ref="L76:U76" si="40">SUM(L77:L88)</f>
        <v>0</v>
      </c>
      <c r="M76" s="73">
        <f>SUM(M77:M88)</f>
        <v>0</v>
      </c>
      <c r="N76" s="75"/>
      <c r="O76" s="73">
        <f t="shared" si="40"/>
        <v>0</v>
      </c>
      <c r="P76" s="73">
        <f t="shared" ref="P76" si="41">SUM(P77:P88)</f>
        <v>0</v>
      </c>
      <c r="Q76" s="73">
        <f t="shared" si="40"/>
        <v>0</v>
      </c>
      <c r="R76" s="75"/>
      <c r="S76" s="73">
        <f t="shared" si="40"/>
        <v>0</v>
      </c>
      <c r="T76" s="73">
        <f t="shared" ref="T76" si="42">SUM(T77:T88)</f>
        <v>0</v>
      </c>
      <c r="U76" s="73">
        <f t="shared" si="40"/>
        <v>0</v>
      </c>
      <c r="V76" s="41"/>
      <c r="W76" s="253"/>
    </row>
    <row r="77" spans="2:23">
      <c r="B77" s="353"/>
      <c r="C77" s="353"/>
      <c r="D77" s="353"/>
      <c r="E77" s="353"/>
      <c r="F77" s="353"/>
      <c r="G77" s="226"/>
      <c r="H77" s="248">
        <f t="shared" ref="H77:H88" si="43">G77</f>
        <v>0</v>
      </c>
      <c r="I77" s="258"/>
      <c r="J77" s="259"/>
      <c r="K77" s="226"/>
      <c r="L77" s="226"/>
      <c r="M77" s="248">
        <f>K77</f>
        <v>0</v>
      </c>
      <c r="N77" s="260"/>
      <c r="O77" s="226"/>
      <c r="P77" s="226"/>
      <c r="Q77" s="249">
        <f t="shared" si="32"/>
        <v>0</v>
      </c>
      <c r="R77" s="261"/>
      <c r="S77" s="226"/>
      <c r="T77" s="226"/>
      <c r="U77" s="249">
        <f t="shared" ref="U77:U88" si="44">S77</f>
        <v>0</v>
      </c>
      <c r="V77" s="41"/>
      <c r="W77" s="252"/>
    </row>
    <row r="78" spans="2:23">
      <c r="B78" s="353"/>
      <c r="C78" s="353"/>
      <c r="D78" s="353"/>
      <c r="E78" s="353"/>
      <c r="F78" s="353"/>
      <c r="G78" s="226"/>
      <c r="H78" s="248">
        <f t="shared" si="43"/>
        <v>0</v>
      </c>
      <c r="I78" s="258"/>
      <c r="J78" s="259"/>
      <c r="K78" s="226"/>
      <c r="L78" s="226"/>
      <c r="M78" s="248">
        <f t="shared" ref="M78:M92" si="45">K78</f>
        <v>0</v>
      </c>
      <c r="N78" s="260"/>
      <c r="O78" s="226"/>
      <c r="P78" s="226"/>
      <c r="Q78" s="249">
        <f t="shared" si="32"/>
        <v>0</v>
      </c>
      <c r="R78" s="261"/>
      <c r="S78" s="226"/>
      <c r="T78" s="226"/>
      <c r="U78" s="249">
        <f t="shared" si="44"/>
        <v>0</v>
      </c>
      <c r="V78" s="41"/>
      <c r="W78" s="252"/>
    </row>
    <row r="79" spans="2:23">
      <c r="B79" s="353"/>
      <c r="C79" s="353"/>
      <c r="D79" s="353"/>
      <c r="E79" s="353"/>
      <c r="F79" s="353"/>
      <c r="G79" s="226"/>
      <c r="H79" s="248">
        <f t="shared" si="43"/>
        <v>0</v>
      </c>
      <c r="I79" s="258"/>
      <c r="J79" s="259"/>
      <c r="K79" s="226"/>
      <c r="L79" s="226"/>
      <c r="M79" s="248">
        <f t="shared" si="45"/>
        <v>0</v>
      </c>
      <c r="N79" s="260"/>
      <c r="O79" s="226"/>
      <c r="P79" s="226"/>
      <c r="Q79" s="249">
        <f t="shared" si="32"/>
        <v>0</v>
      </c>
      <c r="R79" s="261"/>
      <c r="S79" s="226"/>
      <c r="T79" s="226"/>
      <c r="U79" s="249">
        <f t="shared" si="44"/>
        <v>0</v>
      </c>
      <c r="V79" s="41"/>
      <c r="W79" s="252"/>
    </row>
    <row r="80" spans="2:23">
      <c r="B80" s="353"/>
      <c r="C80" s="353"/>
      <c r="D80" s="353"/>
      <c r="E80" s="353"/>
      <c r="F80" s="353"/>
      <c r="G80" s="226"/>
      <c r="H80" s="248">
        <f t="shared" si="43"/>
        <v>0</v>
      </c>
      <c r="I80" s="258"/>
      <c r="J80" s="259"/>
      <c r="K80" s="226"/>
      <c r="L80" s="226"/>
      <c r="M80" s="248">
        <f t="shared" si="45"/>
        <v>0</v>
      </c>
      <c r="N80" s="260"/>
      <c r="O80" s="226"/>
      <c r="P80" s="226"/>
      <c r="Q80" s="249">
        <f t="shared" si="32"/>
        <v>0</v>
      </c>
      <c r="R80" s="261"/>
      <c r="S80" s="226"/>
      <c r="T80" s="226"/>
      <c r="U80" s="249">
        <f t="shared" si="44"/>
        <v>0</v>
      </c>
      <c r="V80" s="41"/>
      <c r="W80" s="252"/>
    </row>
    <row r="81" spans="1:36">
      <c r="B81" s="353"/>
      <c r="C81" s="353"/>
      <c r="D81" s="353"/>
      <c r="E81" s="353"/>
      <c r="F81" s="353"/>
      <c r="G81" s="226"/>
      <c r="H81" s="248">
        <f t="shared" si="43"/>
        <v>0</v>
      </c>
      <c r="I81" s="258"/>
      <c r="J81" s="259"/>
      <c r="K81" s="226"/>
      <c r="L81" s="226"/>
      <c r="M81" s="248">
        <f t="shared" si="45"/>
        <v>0</v>
      </c>
      <c r="N81" s="260"/>
      <c r="O81" s="226"/>
      <c r="P81" s="226"/>
      <c r="Q81" s="249">
        <f t="shared" si="32"/>
        <v>0</v>
      </c>
      <c r="R81" s="261"/>
      <c r="S81" s="226"/>
      <c r="T81" s="226"/>
      <c r="U81" s="249">
        <f t="shared" si="44"/>
        <v>0</v>
      </c>
      <c r="V81" s="41"/>
      <c r="W81" s="252"/>
    </row>
    <row r="82" spans="1:36">
      <c r="B82" s="353"/>
      <c r="C82" s="353"/>
      <c r="D82" s="353"/>
      <c r="E82" s="353"/>
      <c r="F82" s="353"/>
      <c r="G82" s="226"/>
      <c r="H82" s="248">
        <f t="shared" si="43"/>
        <v>0</v>
      </c>
      <c r="I82" s="258"/>
      <c r="J82" s="259"/>
      <c r="K82" s="226"/>
      <c r="L82" s="226"/>
      <c r="M82" s="248">
        <f t="shared" si="45"/>
        <v>0</v>
      </c>
      <c r="N82" s="260"/>
      <c r="O82" s="226"/>
      <c r="P82" s="226"/>
      <c r="Q82" s="249">
        <f t="shared" si="32"/>
        <v>0</v>
      </c>
      <c r="R82" s="261"/>
      <c r="S82" s="226"/>
      <c r="T82" s="226"/>
      <c r="U82" s="249">
        <f t="shared" si="44"/>
        <v>0</v>
      </c>
      <c r="V82" s="41"/>
      <c r="W82" s="252"/>
    </row>
    <row r="83" spans="1:36">
      <c r="B83" s="353"/>
      <c r="C83" s="353"/>
      <c r="D83" s="353"/>
      <c r="E83" s="353"/>
      <c r="F83" s="353"/>
      <c r="G83" s="226"/>
      <c r="H83" s="248">
        <f t="shared" si="43"/>
        <v>0</v>
      </c>
      <c r="I83" s="258"/>
      <c r="J83" s="259"/>
      <c r="K83" s="226"/>
      <c r="L83" s="226"/>
      <c r="M83" s="248">
        <f t="shared" si="45"/>
        <v>0</v>
      </c>
      <c r="N83" s="260"/>
      <c r="O83" s="226"/>
      <c r="P83" s="226"/>
      <c r="Q83" s="249">
        <f t="shared" si="32"/>
        <v>0</v>
      </c>
      <c r="R83" s="261"/>
      <c r="S83" s="226"/>
      <c r="T83" s="226"/>
      <c r="U83" s="249">
        <f t="shared" si="44"/>
        <v>0</v>
      </c>
      <c r="V83" s="41"/>
      <c r="W83" s="252"/>
    </row>
    <row r="84" spans="1:36">
      <c r="B84" s="353"/>
      <c r="C84" s="353"/>
      <c r="D84" s="353"/>
      <c r="E84" s="353"/>
      <c r="F84" s="353"/>
      <c r="G84" s="226"/>
      <c r="H84" s="248">
        <f t="shared" si="43"/>
        <v>0</v>
      </c>
      <c r="I84" s="258"/>
      <c r="J84" s="259"/>
      <c r="K84" s="226"/>
      <c r="L84" s="226"/>
      <c r="M84" s="248">
        <f t="shared" si="45"/>
        <v>0</v>
      </c>
      <c r="N84" s="260"/>
      <c r="O84" s="226"/>
      <c r="P84" s="226"/>
      <c r="Q84" s="249">
        <f t="shared" si="32"/>
        <v>0</v>
      </c>
      <c r="R84" s="261"/>
      <c r="S84" s="226"/>
      <c r="T84" s="226"/>
      <c r="U84" s="249">
        <f t="shared" si="44"/>
        <v>0</v>
      </c>
      <c r="V84" s="41"/>
      <c r="W84" s="252"/>
    </row>
    <row r="85" spans="1:36">
      <c r="B85" s="353"/>
      <c r="C85" s="353"/>
      <c r="D85" s="353"/>
      <c r="E85" s="353"/>
      <c r="F85" s="353"/>
      <c r="G85" s="226"/>
      <c r="H85" s="248">
        <f t="shared" si="43"/>
        <v>0</v>
      </c>
      <c r="I85" s="258"/>
      <c r="J85" s="259"/>
      <c r="K85" s="226"/>
      <c r="L85" s="226"/>
      <c r="M85" s="248">
        <f>K85</f>
        <v>0</v>
      </c>
      <c r="N85" s="260"/>
      <c r="O85" s="226"/>
      <c r="P85" s="226"/>
      <c r="Q85" s="249">
        <f t="shared" si="32"/>
        <v>0</v>
      </c>
      <c r="R85" s="261"/>
      <c r="S85" s="226"/>
      <c r="T85" s="226"/>
      <c r="U85" s="249">
        <f t="shared" si="44"/>
        <v>0</v>
      </c>
      <c r="V85" s="41"/>
      <c r="W85" s="252"/>
    </row>
    <row r="86" spans="1:36">
      <c r="B86" s="353"/>
      <c r="C86" s="353"/>
      <c r="D86" s="353"/>
      <c r="E86" s="353"/>
      <c r="F86" s="353"/>
      <c r="G86" s="226"/>
      <c r="H86" s="248">
        <f t="shared" si="43"/>
        <v>0</v>
      </c>
      <c r="I86" s="258"/>
      <c r="J86" s="259"/>
      <c r="K86" s="226"/>
      <c r="L86" s="226"/>
      <c r="M86" s="248">
        <f t="shared" si="45"/>
        <v>0</v>
      </c>
      <c r="N86" s="260"/>
      <c r="O86" s="226"/>
      <c r="P86" s="226"/>
      <c r="Q86" s="249">
        <f t="shared" si="32"/>
        <v>0</v>
      </c>
      <c r="R86" s="261"/>
      <c r="S86" s="226"/>
      <c r="T86" s="226"/>
      <c r="U86" s="249">
        <f t="shared" si="44"/>
        <v>0</v>
      </c>
      <c r="V86" s="41"/>
      <c r="W86" s="252"/>
    </row>
    <row r="87" spans="1:36">
      <c r="B87" s="353"/>
      <c r="C87" s="353"/>
      <c r="D87" s="353"/>
      <c r="E87" s="353"/>
      <c r="F87" s="353"/>
      <c r="G87" s="226"/>
      <c r="H87" s="248">
        <f t="shared" si="43"/>
        <v>0</v>
      </c>
      <c r="I87" s="258"/>
      <c r="J87" s="259"/>
      <c r="K87" s="226"/>
      <c r="L87" s="226"/>
      <c r="M87" s="248">
        <f t="shared" si="45"/>
        <v>0</v>
      </c>
      <c r="N87" s="260"/>
      <c r="O87" s="226"/>
      <c r="P87" s="226"/>
      <c r="Q87" s="249">
        <f t="shared" si="32"/>
        <v>0</v>
      </c>
      <c r="R87" s="261"/>
      <c r="S87" s="226"/>
      <c r="T87" s="226"/>
      <c r="U87" s="249">
        <f t="shared" si="44"/>
        <v>0</v>
      </c>
      <c r="V87" s="41"/>
      <c r="W87" s="252"/>
      <c r="AE87" s="25"/>
      <c r="AH87" s="25"/>
      <c r="AI87" s="25"/>
    </row>
    <row r="88" spans="1:36">
      <c r="B88" s="353"/>
      <c r="C88" s="353"/>
      <c r="D88" s="353"/>
      <c r="E88" s="353"/>
      <c r="F88" s="353"/>
      <c r="G88" s="226"/>
      <c r="H88" s="248">
        <f t="shared" si="43"/>
        <v>0</v>
      </c>
      <c r="I88" s="258"/>
      <c r="J88" s="259"/>
      <c r="K88" s="226"/>
      <c r="L88" s="226"/>
      <c r="M88" s="248">
        <f t="shared" si="45"/>
        <v>0</v>
      </c>
      <c r="N88" s="260"/>
      <c r="O88" s="226"/>
      <c r="P88" s="226"/>
      <c r="Q88" s="249">
        <f t="shared" si="32"/>
        <v>0</v>
      </c>
      <c r="R88" s="261"/>
      <c r="S88" s="226"/>
      <c r="T88" s="226"/>
      <c r="U88" s="249">
        <f t="shared" si="44"/>
        <v>0</v>
      </c>
      <c r="V88" s="41"/>
      <c r="W88" s="252"/>
      <c r="AF88" s="25"/>
      <c r="AI88" s="25"/>
      <c r="AJ88" s="25"/>
    </row>
    <row r="89" spans="1:36" ht="54" customHeight="1">
      <c r="B89" s="372" t="s">
        <v>48</v>
      </c>
      <c r="C89" s="372"/>
      <c r="D89" s="372"/>
      <c r="E89" s="372"/>
      <c r="F89" s="372"/>
      <c r="G89" s="73">
        <f>SUM(G90:G92)</f>
        <v>0</v>
      </c>
      <c r="H89" s="73">
        <f>SUM(H90:H92)</f>
        <v>0</v>
      </c>
      <c r="I89" s="78" t="e">
        <f>H89/$H$116</f>
        <v>#DIV/0!</v>
      </c>
      <c r="J89" s="74"/>
      <c r="K89" s="73">
        <f>SUM(K90:K92)</f>
        <v>0</v>
      </c>
      <c r="L89" s="73">
        <f>SUM(L90:L92)</f>
        <v>0</v>
      </c>
      <c r="M89" s="194">
        <f>SUM(M90:M92)</f>
        <v>0</v>
      </c>
      <c r="N89" s="75"/>
      <c r="O89" s="73">
        <f>SUM(O90:O92)</f>
        <v>0</v>
      </c>
      <c r="P89" s="73">
        <f>SUM(P90:P92)</f>
        <v>0</v>
      </c>
      <c r="Q89" s="73">
        <f>SUM(Q90:Q92)</f>
        <v>0</v>
      </c>
      <c r="R89" s="75"/>
      <c r="S89" s="73">
        <f>SUM(S90:S92)</f>
        <v>0</v>
      </c>
      <c r="T89" s="73">
        <f>SUM(T90:T92)</f>
        <v>0</v>
      </c>
      <c r="U89" s="73">
        <f>SUM(U90:U92)</f>
        <v>0</v>
      </c>
      <c r="V89" s="41"/>
      <c r="W89" s="252"/>
    </row>
    <row r="90" spans="1:36">
      <c r="B90" s="353"/>
      <c r="C90" s="353"/>
      <c r="D90" s="353"/>
      <c r="E90" s="353"/>
      <c r="F90" s="353"/>
      <c r="G90" s="220"/>
      <c r="H90" s="248">
        <f t="shared" ref="H90:H92" si="46">G90</f>
        <v>0</v>
      </c>
      <c r="I90" s="286"/>
      <c r="J90" s="287"/>
      <c r="K90" s="220"/>
      <c r="L90" s="220"/>
      <c r="M90" s="248">
        <f t="shared" si="45"/>
        <v>0</v>
      </c>
      <c r="N90" s="261"/>
      <c r="O90" s="220"/>
      <c r="P90" s="220"/>
      <c r="Q90" s="249">
        <f t="shared" si="32"/>
        <v>0</v>
      </c>
      <c r="R90" s="261"/>
      <c r="S90" s="220"/>
      <c r="T90" s="220"/>
      <c r="U90" s="249">
        <f t="shared" ref="U90:U92" si="47">S90</f>
        <v>0</v>
      </c>
      <c r="V90" s="41"/>
      <c r="W90" s="252"/>
    </row>
    <row r="91" spans="1:36" ht="12" customHeight="1">
      <c r="B91" s="353"/>
      <c r="C91" s="353"/>
      <c r="D91" s="353"/>
      <c r="E91" s="353"/>
      <c r="F91" s="353"/>
      <c r="G91" s="220"/>
      <c r="H91" s="248">
        <f t="shared" si="46"/>
        <v>0</v>
      </c>
      <c r="I91" s="286"/>
      <c r="J91" s="287"/>
      <c r="K91" s="220"/>
      <c r="L91" s="220"/>
      <c r="M91" s="248">
        <f t="shared" si="45"/>
        <v>0</v>
      </c>
      <c r="N91" s="261"/>
      <c r="O91" s="220"/>
      <c r="P91" s="220"/>
      <c r="Q91" s="249">
        <f t="shared" si="32"/>
        <v>0</v>
      </c>
      <c r="R91" s="261"/>
      <c r="S91" s="220"/>
      <c r="T91" s="220"/>
      <c r="U91" s="249">
        <f t="shared" si="47"/>
        <v>0</v>
      </c>
      <c r="V91" s="41"/>
      <c r="W91" s="252"/>
    </row>
    <row r="92" spans="1:36">
      <c r="B92" s="353"/>
      <c r="C92" s="353"/>
      <c r="D92" s="353"/>
      <c r="E92" s="353"/>
      <c r="F92" s="353"/>
      <c r="G92" s="226"/>
      <c r="H92" s="248">
        <f t="shared" si="46"/>
        <v>0</v>
      </c>
      <c r="I92" s="258"/>
      <c r="J92" s="259"/>
      <c r="K92" s="226"/>
      <c r="L92" s="226"/>
      <c r="M92" s="248">
        <f t="shared" si="45"/>
        <v>0</v>
      </c>
      <c r="N92" s="260"/>
      <c r="O92" s="226"/>
      <c r="P92" s="226"/>
      <c r="Q92" s="249">
        <f t="shared" si="32"/>
        <v>0</v>
      </c>
      <c r="R92" s="261"/>
      <c r="S92" s="226"/>
      <c r="T92" s="226"/>
      <c r="U92" s="249">
        <f t="shared" si="47"/>
        <v>0</v>
      </c>
      <c r="V92" s="41"/>
      <c r="W92" s="252"/>
    </row>
    <row r="93" spans="1:36">
      <c r="B93" s="262"/>
      <c r="C93" s="262"/>
      <c r="D93" s="262"/>
      <c r="E93" s="262"/>
      <c r="F93" s="262"/>
      <c r="G93" s="261"/>
      <c r="H93" s="260"/>
      <c r="I93" s="90"/>
      <c r="J93" s="91"/>
      <c r="K93" s="261"/>
      <c r="L93" s="261"/>
      <c r="M93" s="260"/>
      <c r="N93" s="260"/>
      <c r="O93" s="261"/>
      <c r="P93" s="261"/>
      <c r="Q93" s="261"/>
      <c r="R93" s="261"/>
      <c r="S93" s="261"/>
      <c r="T93" s="261"/>
      <c r="U93" s="261"/>
      <c r="V93" s="41"/>
      <c r="W93" s="255"/>
    </row>
    <row r="94" spans="1:36" ht="14.4">
      <c r="A94" s="31"/>
      <c r="B94" s="370" t="s">
        <v>49</v>
      </c>
      <c r="C94" s="370"/>
      <c r="D94" s="370"/>
      <c r="E94" s="370"/>
      <c r="F94" s="370"/>
      <c r="G94" s="66">
        <f>SUM(G95+G105)</f>
        <v>0</v>
      </c>
      <c r="H94" s="66">
        <f>SUM(H95+H105)</f>
        <v>0</v>
      </c>
      <c r="I94" s="77" t="e">
        <f>H94/$H$116</f>
        <v>#DIV/0!</v>
      </c>
      <c r="J94" s="67"/>
      <c r="K94" s="66">
        <f>SUM(K95+K105)</f>
        <v>0</v>
      </c>
      <c r="L94" s="66">
        <f t="shared" ref="L94:U94" si="48">SUM(L95+L105)</f>
        <v>0</v>
      </c>
      <c r="M94" s="66">
        <f>SUM(M95+M105)</f>
        <v>0</v>
      </c>
      <c r="N94" s="68"/>
      <c r="O94" s="66">
        <f t="shared" si="48"/>
        <v>0</v>
      </c>
      <c r="P94" s="66">
        <f t="shared" ref="P94" si="49">SUM(P95+P105)</f>
        <v>0</v>
      </c>
      <c r="Q94" s="66">
        <f t="shared" si="48"/>
        <v>0</v>
      </c>
      <c r="R94" s="68"/>
      <c r="S94" s="66">
        <f t="shared" si="48"/>
        <v>0</v>
      </c>
      <c r="T94" s="66">
        <f t="shared" ref="T94" si="50">SUM(T95+T105)</f>
        <v>0</v>
      </c>
      <c r="U94" s="66">
        <f t="shared" si="48"/>
        <v>0</v>
      </c>
      <c r="V94" s="21"/>
      <c r="W94" s="256"/>
    </row>
    <row r="95" spans="1:36" ht="39.9" customHeight="1">
      <c r="B95" s="322" t="s">
        <v>50</v>
      </c>
      <c r="C95" s="322"/>
      <c r="D95" s="322"/>
      <c r="E95" s="322"/>
      <c r="F95" s="322"/>
      <c r="G95" s="73">
        <f>SUM(G96:G104)</f>
        <v>0</v>
      </c>
      <c r="H95" s="73">
        <f>SUM(H96:H104)</f>
        <v>0</v>
      </c>
      <c r="I95" s="78" t="e">
        <f>H95/$H$116</f>
        <v>#DIV/0!</v>
      </c>
      <c r="J95" s="74"/>
      <c r="K95" s="73">
        <f>SUM(K96:K104)</f>
        <v>0</v>
      </c>
      <c r="L95" s="73">
        <f t="shared" ref="L95:U95" si="51">SUM(L96:L104)</f>
        <v>0</v>
      </c>
      <c r="M95" s="73">
        <f>SUM(M96:M104)</f>
        <v>0</v>
      </c>
      <c r="N95" s="75"/>
      <c r="O95" s="73">
        <f t="shared" si="51"/>
        <v>0</v>
      </c>
      <c r="P95" s="73">
        <f t="shared" ref="P95" si="52">SUM(P96:P104)</f>
        <v>0</v>
      </c>
      <c r="Q95" s="73">
        <f t="shared" si="51"/>
        <v>0</v>
      </c>
      <c r="R95" s="75"/>
      <c r="S95" s="73">
        <f t="shared" si="51"/>
        <v>0</v>
      </c>
      <c r="T95" s="73">
        <f t="shared" ref="T95" si="53">SUM(T96:T104)</f>
        <v>0</v>
      </c>
      <c r="U95" s="73">
        <f t="shared" si="51"/>
        <v>0</v>
      </c>
      <c r="V95" s="41"/>
      <c r="W95" s="252"/>
    </row>
    <row r="96" spans="1:36">
      <c r="B96" s="353"/>
      <c r="C96" s="353"/>
      <c r="D96" s="353"/>
      <c r="E96" s="353"/>
      <c r="F96" s="353"/>
      <c r="G96" s="226"/>
      <c r="H96" s="248">
        <f t="shared" ref="H96:H104" si="54">G96</f>
        <v>0</v>
      </c>
      <c r="I96" s="258"/>
      <c r="J96" s="259"/>
      <c r="K96" s="226"/>
      <c r="L96" s="226"/>
      <c r="M96" s="248">
        <f>K96</f>
        <v>0</v>
      </c>
      <c r="N96" s="260"/>
      <c r="O96" s="226"/>
      <c r="P96" s="226"/>
      <c r="Q96" s="249">
        <f t="shared" ref="Q96:Q104" si="55">O96</f>
        <v>0</v>
      </c>
      <c r="R96" s="261"/>
      <c r="S96" s="226"/>
      <c r="T96" s="226"/>
      <c r="U96" s="249">
        <f t="shared" ref="U96:U104" si="56">S96</f>
        <v>0</v>
      </c>
      <c r="V96" s="41"/>
      <c r="W96" s="252"/>
    </row>
    <row r="97" spans="2:42">
      <c r="B97" s="353"/>
      <c r="C97" s="353"/>
      <c r="D97" s="353"/>
      <c r="E97" s="353"/>
      <c r="F97" s="353"/>
      <c r="G97" s="226"/>
      <c r="H97" s="248">
        <f t="shared" si="54"/>
        <v>0</v>
      </c>
      <c r="I97" s="258"/>
      <c r="J97" s="259"/>
      <c r="K97" s="226"/>
      <c r="L97" s="226"/>
      <c r="M97" s="248">
        <f t="shared" ref="M97:M104" si="57">K97</f>
        <v>0</v>
      </c>
      <c r="N97" s="260"/>
      <c r="O97" s="226"/>
      <c r="P97" s="226"/>
      <c r="Q97" s="249">
        <f t="shared" si="55"/>
        <v>0</v>
      </c>
      <c r="R97" s="261"/>
      <c r="S97" s="226"/>
      <c r="T97" s="226"/>
      <c r="U97" s="249">
        <f t="shared" si="56"/>
        <v>0</v>
      </c>
      <c r="V97" s="41"/>
      <c r="W97" s="252"/>
    </row>
    <row r="98" spans="2:42">
      <c r="B98" s="353"/>
      <c r="C98" s="353"/>
      <c r="D98" s="353"/>
      <c r="E98" s="353"/>
      <c r="F98" s="353"/>
      <c r="G98" s="226"/>
      <c r="H98" s="248">
        <f t="shared" si="54"/>
        <v>0</v>
      </c>
      <c r="I98" s="258"/>
      <c r="J98" s="259"/>
      <c r="K98" s="226"/>
      <c r="L98" s="226"/>
      <c r="M98" s="248">
        <f t="shared" si="57"/>
        <v>0</v>
      </c>
      <c r="N98" s="260"/>
      <c r="O98" s="226"/>
      <c r="P98" s="226"/>
      <c r="Q98" s="249">
        <f t="shared" si="55"/>
        <v>0</v>
      </c>
      <c r="R98" s="261"/>
      <c r="S98" s="226"/>
      <c r="T98" s="226"/>
      <c r="U98" s="249">
        <f t="shared" si="56"/>
        <v>0</v>
      </c>
      <c r="V98" s="41"/>
      <c r="W98" s="252"/>
    </row>
    <row r="99" spans="2:42">
      <c r="B99" s="353"/>
      <c r="C99" s="353"/>
      <c r="D99" s="353"/>
      <c r="E99" s="353"/>
      <c r="F99" s="353"/>
      <c r="G99" s="226"/>
      <c r="H99" s="248">
        <f t="shared" si="54"/>
        <v>0</v>
      </c>
      <c r="I99" s="258"/>
      <c r="J99" s="259"/>
      <c r="K99" s="226"/>
      <c r="L99" s="226"/>
      <c r="M99" s="248">
        <f t="shared" si="57"/>
        <v>0</v>
      </c>
      <c r="N99" s="260"/>
      <c r="O99" s="226"/>
      <c r="P99" s="226"/>
      <c r="Q99" s="249">
        <f t="shared" si="55"/>
        <v>0</v>
      </c>
      <c r="R99" s="261"/>
      <c r="S99" s="226"/>
      <c r="T99" s="226"/>
      <c r="U99" s="249">
        <f t="shared" si="56"/>
        <v>0</v>
      </c>
      <c r="V99" s="41"/>
      <c r="W99" s="252"/>
    </row>
    <row r="100" spans="2:42">
      <c r="B100" s="353"/>
      <c r="C100" s="353"/>
      <c r="D100" s="353"/>
      <c r="E100" s="353"/>
      <c r="F100" s="353"/>
      <c r="G100" s="226"/>
      <c r="H100" s="248">
        <f t="shared" si="54"/>
        <v>0</v>
      </c>
      <c r="I100" s="258"/>
      <c r="J100" s="259"/>
      <c r="K100" s="226"/>
      <c r="L100" s="226"/>
      <c r="M100" s="248">
        <f t="shared" si="57"/>
        <v>0</v>
      </c>
      <c r="N100" s="260"/>
      <c r="O100" s="226"/>
      <c r="P100" s="226"/>
      <c r="Q100" s="249">
        <f t="shared" si="55"/>
        <v>0</v>
      </c>
      <c r="R100" s="261"/>
      <c r="S100" s="226"/>
      <c r="T100" s="226"/>
      <c r="U100" s="249">
        <f t="shared" si="56"/>
        <v>0</v>
      </c>
      <c r="V100" s="41"/>
      <c r="W100" s="252"/>
    </row>
    <row r="101" spans="2:42">
      <c r="B101" s="353"/>
      <c r="C101" s="353"/>
      <c r="D101" s="353"/>
      <c r="E101" s="353"/>
      <c r="F101" s="353"/>
      <c r="G101" s="226"/>
      <c r="H101" s="248">
        <f t="shared" si="54"/>
        <v>0</v>
      </c>
      <c r="I101" s="258"/>
      <c r="J101" s="259"/>
      <c r="K101" s="226"/>
      <c r="L101" s="226"/>
      <c r="M101" s="248">
        <f t="shared" si="57"/>
        <v>0</v>
      </c>
      <c r="N101" s="260"/>
      <c r="O101" s="226"/>
      <c r="P101" s="226"/>
      <c r="Q101" s="249">
        <f t="shared" si="55"/>
        <v>0</v>
      </c>
      <c r="R101" s="261"/>
      <c r="S101" s="226"/>
      <c r="T101" s="226"/>
      <c r="U101" s="249">
        <f t="shared" si="56"/>
        <v>0</v>
      </c>
      <c r="V101" s="41"/>
      <c r="W101" s="252"/>
    </row>
    <row r="102" spans="2:42">
      <c r="B102" s="353"/>
      <c r="C102" s="353"/>
      <c r="D102" s="353"/>
      <c r="E102" s="353"/>
      <c r="F102" s="353"/>
      <c r="G102" s="226"/>
      <c r="H102" s="248">
        <f t="shared" si="54"/>
        <v>0</v>
      </c>
      <c r="I102" s="258"/>
      <c r="J102" s="259"/>
      <c r="K102" s="226"/>
      <c r="L102" s="226"/>
      <c r="M102" s="248">
        <f t="shared" si="57"/>
        <v>0</v>
      </c>
      <c r="N102" s="260"/>
      <c r="O102" s="226"/>
      <c r="P102" s="226"/>
      <c r="Q102" s="249">
        <f t="shared" si="55"/>
        <v>0</v>
      </c>
      <c r="R102" s="261"/>
      <c r="S102" s="226"/>
      <c r="T102" s="226"/>
      <c r="U102" s="249">
        <f t="shared" si="56"/>
        <v>0</v>
      </c>
      <c r="V102" s="41"/>
      <c r="W102" s="252"/>
    </row>
    <row r="103" spans="2:42">
      <c r="B103" s="353"/>
      <c r="C103" s="353"/>
      <c r="D103" s="353"/>
      <c r="E103" s="353"/>
      <c r="F103" s="353"/>
      <c r="G103" s="226"/>
      <c r="H103" s="248">
        <f t="shared" si="54"/>
        <v>0</v>
      </c>
      <c r="I103" s="258"/>
      <c r="J103" s="259"/>
      <c r="K103" s="226"/>
      <c r="L103" s="226"/>
      <c r="M103" s="248">
        <f t="shared" si="57"/>
        <v>0</v>
      </c>
      <c r="N103" s="260"/>
      <c r="O103" s="226"/>
      <c r="P103" s="226"/>
      <c r="Q103" s="249">
        <f t="shared" si="55"/>
        <v>0</v>
      </c>
      <c r="R103" s="261"/>
      <c r="S103" s="226"/>
      <c r="T103" s="226"/>
      <c r="U103" s="249">
        <f t="shared" si="56"/>
        <v>0</v>
      </c>
      <c r="V103" s="41"/>
      <c r="W103" s="252"/>
    </row>
    <row r="104" spans="2:42">
      <c r="B104" s="353"/>
      <c r="C104" s="353"/>
      <c r="D104" s="353"/>
      <c r="E104" s="353"/>
      <c r="F104" s="353"/>
      <c r="G104" s="226"/>
      <c r="H104" s="248">
        <f t="shared" si="54"/>
        <v>0</v>
      </c>
      <c r="I104" s="258"/>
      <c r="J104" s="259"/>
      <c r="K104" s="226"/>
      <c r="L104" s="226"/>
      <c r="M104" s="248">
        <f t="shared" si="57"/>
        <v>0</v>
      </c>
      <c r="N104" s="260"/>
      <c r="O104" s="226"/>
      <c r="P104" s="226"/>
      <c r="Q104" s="249">
        <f t="shared" si="55"/>
        <v>0</v>
      </c>
      <c r="R104" s="261"/>
      <c r="S104" s="226"/>
      <c r="T104" s="226"/>
      <c r="U104" s="249">
        <f t="shared" si="56"/>
        <v>0</v>
      </c>
      <c r="V104" s="41"/>
      <c r="W104" s="252"/>
    </row>
    <row r="105" spans="2:42" ht="39.9" customHeight="1">
      <c r="B105" s="322" t="s">
        <v>51</v>
      </c>
      <c r="C105" s="322"/>
      <c r="D105" s="322"/>
      <c r="E105" s="322"/>
      <c r="F105" s="322"/>
      <c r="G105" s="73">
        <f>SUM(G106:G115)</f>
        <v>0</v>
      </c>
      <c r="H105" s="73">
        <f>SUM(0)</f>
        <v>0</v>
      </c>
      <c r="I105" s="78"/>
      <c r="J105" s="74"/>
      <c r="K105" s="73">
        <f>SUM(K106:K115)</f>
        <v>0</v>
      </c>
      <c r="L105" s="73">
        <f t="shared" ref="L105" si="58">SUM(L106:L115)</f>
        <v>0</v>
      </c>
      <c r="M105" s="73">
        <f>SUM(0)</f>
        <v>0</v>
      </c>
      <c r="N105" s="75"/>
      <c r="O105" s="73">
        <f>SUM(O106:O115)</f>
        <v>0</v>
      </c>
      <c r="P105" s="73">
        <f>SUM(P106:P115)</f>
        <v>0</v>
      </c>
      <c r="Q105" s="73">
        <f>SUM(0)</f>
        <v>0</v>
      </c>
      <c r="R105" s="75"/>
      <c r="S105" s="73">
        <f>SUM(S106:S115)</f>
        <v>0</v>
      </c>
      <c r="T105" s="73">
        <f>SUM(T106:T115)</f>
        <v>0</v>
      </c>
      <c r="U105" s="73">
        <f>SUM(0)</f>
        <v>0</v>
      </c>
      <c r="V105" s="41"/>
      <c r="W105" s="252"/>
      <c r="AK105" s="25"/>
      <c r="AO105" s="25"/>
      <c r="AP105" s="25"/>
    </row>
    <row r="106" spans="2:42">
      <c r="B106" s="353"/>
      <c r="C106" s="353"/>
      <c r="D106" s="353"/>
      <c r="E106" s="353"/>
      <c r="F106" s="353"/>
      <c r="G106" s="226"/>
      <c r="H106" s="263">
        <v>0</v>
      </c>
      <c r="I106" s="258"/>
      <c r="J106" s="259"/>
      <c r="K106" s="226"/>
      <c r="L106" s="226"/>
      <c r="M106" s="263">
        <v>0</v>
      </c>
      <c r="N106" s="260"/>
      <c r="O106" s="226"/>
      <c r="P106" s="226"/>
      <c r="Q106" s="263">
        <v>0</v>
      </c>
      <c r="R106" s="261"/>
      <c r="S106" s="226"/>
      <c r="T106" s="226"/>
      <c r="U106" s="263">
        <v>0</v>
      </c>
      <c r="V106" s="41"/>
      <c r="W106" s="252"/>
    </row>
    <row r="107" spans="2:42">
      <c r="B107" s="353"/>
      <c r="C107" s="353"/>
      <c r="D107" s="353"/>
      <c r="E107" s="353"/>
      <c r="F107" s="353"/>
      <c r="G107" s="226"/>
      <c r="H107" s="263">
        <v>0</v>
      </c>
      <c r="I107" s="258"/>
      <c r="J107" s="259"/>
      <c r="K107" s="226"/>
      <c r="L107" s="226"/>
      <c r="M107" s="263">
        <v>0</v>
      </c>
      <c r="N107" s="260"/>
      <c r="O107" s="226"/>
      <c r="P107" s="226"/>
      <c r="Q107" s="263">
        <v>0</v>
      </c>
      <c r="R107" s="261"/>
      <c r="S107" s="226"/>
      <c r="T107" s="226"/>
      <c r="U107" s="263">
        <v>0</v>
      </c>
      <c r="V107" s="41"/>
      <c r="W107" s="252"/>
    </row>
    <row r="108" spans="2:42">
      <c r="B108" s="353"/>
      <c r="C108" s="353"/>
      <c r="D108" s="353"/>
      <c r="E108" s="353"/>
      <c r="F108" s="353"/>
      <c r="G108" s="226"/>
      <c r="H108" s="263">
        <v>0</v>
      </c>
      <c r="I108" s="258"/>
      <c r="J108" s="259"/>
      <c r="K108" s="226"/>
      <c r="L108" s="226"/>
      <c r="M108" s="263">
        <v>0</v>
      </c>
      <c r="N108" s="260"/>
      <c r="O108" s="226"/>
      <c r="P108" s="226"/>
      <c r="Q108" s="263">
        <v>0</v>
      </c>
      <c r="R108" s="261"/>
      <c r="S108" s="226"/>
      <c r="T108" s="226"/>
      <c r="U108" s="263">
        <v>0</v>
      </c>
      <c r="V108" s="41"/>
      <c r="W108" s="252"/>
    </row>
    <row r="109" spans="2:42">
      <c r="B109" s="353"/>
      <c r="C109" s="353"/>
      <c r="D109" s="353"/>
      <c r="E109" s="353"/>
      <c r="F109" s="353"/>
      <c r="G109" s="226"/>
      <c r="H109" s="263">
        <v>0</v>
      </c>
      <c r="I109" s="258"/>
      <c r="J109" s="259"/>
      <c r="K109" s="226"/>
      <c r="L109" s="226"/>
      <c r="M109" s="263">
        <v>0</v>
      </c>
      <c r="N109" s="260"/>
      <c r="O109" s="226"/>
      <c r="P109" s="226"/>
      <c r="Q109" s="263">
        <v>0</v>
      </c>
      <c r="R109" s="261"/>
      <c r="S109" s="226"/>
      <c r="T109" s="226"/>
      <c r="U109" s="263">
        <v>0</v>
      </c>
      <c r="V109" s="41"/>
      <c r="W109" s="252"/>
    </row>
    <row r="110" spans="2:42">
      <c r="B110" s="353"/>
      <c r="C110" s="353"/>
      <c r="D110" s="353"/>
      <c r="E110" s="353"/>
      <c r="F110" s="353"/>
      <c r="G110" s="226"/>
      <c r="H110" s="263">
        <v>0</v>
      </c>
      <c r="I110" s="258"/>
      <c r="J110" s="259"/>
      <c r="K110" s="226"/>
      <c r="L110" s="226"/>
      <c r="M110" s="263">
        <v>0</v>
      </c>
      <c r="N110" s="260"/>
      <c r="O110" s="226"/>
      <c r="P110" s="226"/>
      <c r="Q110" s="263">
        <v>0</v>
      </c>
      <c r="R110" s="261"/>
      <c r="S110" s="226"/>
      <c r="T110" s="226"/>
      <c r="U110" s="263">
        <v>0</v>
      </c>
      <c r="V110" s="41"/>
      <c r="W110" s="252"/>
    </row>
    <row r="111" spans="2:42">
      <c r="B111" s="353"/>
      <c r="C111" s="353"/>
      <c r="D111" s="353"/>
      <c r="E111" s="353"/>
      <c r="F111" s="353"/>
      <c r="G111" s="226"/>
      <c r="H111" s="263">
        <v>0</v>
      </c>
      <c r="I111" s="258"/>
      <c r="J111" s="259"/>
      <c r="K111" s="226"/>
      <c r="L111" s="226"/>
      <c r="M111" s="263">
        <v>0</v>
      </c>
      <c r="N111" s="260"/>
      <c r="O111" s="226"/>
      <c r="P111" s="226"/>
      <c r="Q111" s="263">
        <v>0</v>
      </c>
      <c r="R111" s="261"/>
      <c r="S111" s="226"/>
      <c r="T111" s="226"/>
      <c r="U111" s="263">
        <v>0</v>
      </c>
      <c r="V111" s="41"/>
      <c r="W111" s="252"/>
    </row>
    <row r="112" spans="2:42">
      <c r="B112" s="353"/>
      <c r="C112" s="353"/>
      <c r="D112" s="353"/>
      <c r="E112" s="353"/>
      <c r="F112" s="353"/>
      <c r="G112" s="226"/>
      <c r="H112" s="263">
        <v>0</v>
      </c>
      <c r="I112" s="258"/>
      <c r="J112" s="259"/>
      <c r="K112" s="226"/>
      <c r="L112" s="226"/>
      <c r="M112" s="263">
        <v>0</v>
      </c>
      <c r="N112" s="260"/>
      <c r="O112" s="226"/>
      <c r="P112" s="226"/>
      <c r="Q112" s="263">
        <v>0</v>
      </c>
      <c r="R112" s="261"/>
      <c r="S112" s="226"/>
      <c r="T112" s="226"/>
      <c r="U112" s="263">
        <v>0</v>
      </c>
      <c r="V112" s="41"/>
      <c r="W112" s="252"/>
    </row>
    <row r="113" spans="1:42">
      <c r="B113" s="353"/>
      <c r="C113" s="353"/>
      <c r="D113" s="353"/>
      <c r="E113" s="353"/>
      <c r="F113" s="353"/>
      <c r="G113" s="226"/>
      <c r="H113" s="263">
        <v>0</v>
      </c>
      <c r="I113" s="258"/>
      <c r="J113" s="259"/>
      <c r="K113" s="226"/>
      <c r="L113" s="226"/>
      <c r="M113" s="263">
        <v>0</v>
      </c>
      <c r="N113" s="260"/>
      <c r="O113" s="226"/>
      <c r="P113" s="226"/>
      <c r="Q113" s="263">
        <v>0</v>
      </c>
      <c r="R113" s="261"/>
      <c r="S113" s="226"/>
      <c r="T113" s="226"/>
      <c r="U113" s="263">
        <v>0</v>
      </c>
      <c r="V113" s="41"/>
      <c r="W113" s="252"/>
    </row>
    <row r="114" spans="1:42">
      <c r="B114" s="353"/>
      <c r="C114" s="353"/>
      <c r="D114" s="353"/>
      <c r="E114" s="353"/>
      <c r="F114" s="353"/>
      <c r="G114" s="225"/>
      <c r="H114" s="263">
        <v>0</v>
      </c>
      <c r="I114" s="258"/>
      <c r="J114" s="259"/>
      <c r="K114" s="225"/>
      <c r="L114" s="225"/>
      <c r="M114" s="263">
        <v>0</v>
      </c>
      <c r="N114" s="89"/>
      <c r="O114" s="225"/>
      <c r="P114" s="225"/>
      <c r="Q114" s="263">
        <v>0</v>
      </c>
      <c r="R114" s="89"/>
      <c r="S114" s="225"/>
      <c r="T114" s="225"/>
      <c r="U114" s="263">
        <v>0</v>
      </c>
      <c r="W114" s="252"/>
    </row>
    <row r="115" spans="1:42">
      <c r="B115" s="353"/>
      <c r="C115" s="353"/>
      <c r="D115" s="353"/>
      <c r="E115" s="353"/>
      <c r="F115" s="353"/>
      <c r="G115" s="225"/>
      <c r="H115" s="263">
        <f t="shared" ref="H115" si="59">G115</f>
        <v>0</v>
      </c>
      <c r="I115" s="258"/>
      <c r="J115" s="259"/>
      <c r="K115" s="225"/>
      <c r="L115" s="225"/>
      <c r="M115" s="263">
        <v>0</v>
      </c>
      <c r="N115" s="89"/>
      <c r="O115" s="225"/>
      <c r="P115" s="225"/>
      <c r="Q115" s="263">
        <v>0</v>
      </c>
      <c r="R115" s="89"/>
      <c r="S115" s="225"/>
      <c r="T115" s="225"/>
      <c r="U115" s="263">
        <v>0</v>
      </c>
      <c r="W115" s="252"/>
    </row>
    <row r="116" spans="1:42" ht="15" thickBot="1">
      <c r="A116" s="31"/>
      <c r="B116" s="357" t="s">
        <v>28</v>
      </c>
      <c r="C116" s="357"/>
      <c r="D116" s="357"/>
      <c r="E116" s="357"/>
      <c r="F116" s="357"/>
      <c r="G116" s="66">
        <f>G15+G50+G94</f>
        <v>0</v>
      </c>
      <c r="H116" s="66">
        <f>H15+H50+H94</f>
        <v>0</v>
      </c>
      <c r="I116" s="77" t="e">
        <f>+SUM(I94+I50+I15)</f>
        <v>#DIV/0!</v>
      </c>
      <c r="J116" s="67"/>
      <c r="K116" s="66">
        <f>K15+K50+K94</f>
        <v>0</v>
      </c>
      <c r="L116" s="66">
        <f>L15+L50+L94</f>
        <v>0</v>
      </c>
      <c r="M116" s="66">
        <f>M15+M50+M94</f>
        <v>0</v>
      </c>
      <c r="N116" s="115"/>
      <c r="O116" s="66">
        <f>O15+O50+O94</f>
        <v>0</v>
      </c>
      <c r="P116" s="66">
        <f>P15+P50+P94</f>
        <v>0</v>
      </c>
      <c r="Q116" s="66">
        <f>Q15+Q50+Q94</f>
        <v>0</v>
      </c>
      <c r="R116" s="115"/>
      <c r="S116" s="66">
        <f>S15+S50+S94</f>
        <v>0</v>
      </c>
      <c r="T116" s="66">
        <f>T15+T50+T94</f>
        <v>0</v>
      </c>
      <c r="U116" s="66">
        <f>U15+U50+U94</f>
        <v>0</v>
      </c>
      <c r="V116" s="48"/>
      <c r="W116" s="254"/>
    </row>
    <row r="117" spans="1:42" ht="15" thickBot="1">
      <c r="A117" s="31"/>
      <c r="B117" s="366"/>
      <c r="C117" s="366"/>
      <c r="D117" s="366"/>
      <c r="E117" s="366"/>
      <c r="F117" s="366"/>
      <c r="G117" s="99"/>
      <c r="H117" s="99"/>
      <c r="I117" s="96"/>
      <c r="J117" s="67"/>
      <c r="K117" s="99"/>
      <c r="L117" s="99"/>
      <c r="M117" s="99"/>
      <c r="N117" s="115"/>
      <c r="O117" s="99"/>
      <c r="P117" s="99"/>
      <c r="Q117" s="99"/>
      <c r="R117" s="115"/>
      <c r="S117" s="99"/>
      <c r="T117" s="99"/>
      <c r="U117" s="99"/>
      <c r="V117" s="48"/>
      <c r="W117" s="255"/>
    </row>
    <row r="118" spans="1:42" ht="30" customHeight="1">
      <c r="A118" s="179"/>
      <c r="B118" s="368" t="s">
        <v>52</v>
      </c>
      <c r="C118" s="368"/>
      <c r="D118" s="368"/>
      <c r="E118" s="368"/>
      <c r="F118" s="368"/>
      <c r="G118" s="180"/>
      <c r="H118" s="180"/>
      <c r="I118" s="181"/>
      <c r="J118" s="182"/>
      <c r="K118" s="180"/>
      <c r="L118" s="180"/>
      <c r="M118" s="180"/>
      <c r="N118" s="183"/>
      <c r="O118" s="180"/>
      <c r="P118" s="180"/>
      <c r="Q118" s="180"/>
      <c r="R118" s="183"/>
      <c r="S118" s="180"/>
      <c r="T118" s="180"/>
      <c r="U118" s="180"/>
      <c r="V118" s="184"/>
      <c r="W118" s="257"/>
      <c r="X118" s="176"/>
      <c r="Y118" s="176"/>
      <c r="Z118" s="176"/>
      <c r="AA118" s="176"/>
      <c r="AB118" s="176"/>
      <c r="AC118" s="176"/>
      <c r="AD118" s="176"/>
      <c r="AE118" s="176"/>
      <c r="AF118" s="176"/>
      <c r="AG118" s="176"/>
      <c r="AH118" s="176"/>
      <c r="AI118" s="176"/>
      <c r="AJ118" s="176"/>
      <c r="AK118" s="176"/>
      <c r="AL118" s="176"/>
      <c r="AM118" s="176"/>
      <c r="AN118" s="176"/>
      <c r="AO118" s="176"/>
      <c r="AP118" s="176"/>
    </row>
    <row r="119" spans="1:42" ht="46.5" customHeight="1" thickBot="1">
      <c r="A119" s="32"/>
      <c r="B119" s="358" t="s">
        <v>53</v>
      </c>
      <c r="C119" s="358"/>
      <c r="D119" s="358"/>
      <c r="E119" s="358"/>
      <c r="F119" s="358"/>
      <c r="G119" s="226"/>
      <c r="H119" s="264">
        <f>SUM(0)</f>
        <v>0</v>
      </c>
      <c r="I119" s="289"/>
      <c r="J119" s="290"/>
      <c r="K119" s="220"/>
      <c r="L119" s="220"/>
      <c r="M119" s="264"/>
      <c r="N119" s="93"/>
      <c r="O119" s="293"/>
      <c r="P119" s="293"/>
      <c r="Q119" s="264"/>
      <c r="R119" s="93"/>
      <c r="S119" s="293"/>
      <c r="T119" s="293"/>
      <c r="U119" s="264"/>
      <c r="V119" s="60"/>
      <c r="W119" s="252"/>
    </row>
    <row r="120" spans="1:42" s="176" customFormat="1" ht="41.25" customHeight="1">
      <c r="A120" s="178"/>
      <c r="B120" s="356" t="s">
        <v>54</v>
      </c>
      <c r="C120" s="356"/>
      <c r="D120" s="356"/>
      <c r="E120" s="356"/>
      <c r="F120" s="356"/>
      <c r="G120" s="288"/>
      <c r="H120" s="266">
        <f>SUM(0)</f>
        <v>0</v>
      </c>
      <c r="I120" s="291"/>
      <c r="J120" s="292"/>
      <c r="K120" s="288"/>
      <c r="L120" s="288"/>
      <c r="M120" s="266"/>
      <c r="N120" s="267"/>
      <c r="O120" s="294"/>
      <c r="P120" s="294"/>
      <c r="Q120" s="266"/>
      <c r="R120" s="267"/>
      <c r="S120" s="294"/>
      <c r="T120" s="294"/>
      <c r="U120" s="266"/>
      <c r="V120" s="177"/>
      <c r="W120" s="257"/>
    </row>
    <row r="121" spans="1:42" ht="46.5" customHeight="1">
      <c r="A121" s="32"/>
      <c r="B121" s="358" t="s">
        <v>55</v>
      </c>
      <c r="C121" s="358"/>
      <c r="D121" s="358"/>
      <c r="E121" s="358"/>
      <c r="F121" s="358"/>
      <c r="G121" s="226"/>
      <c r="H121" s="264">
        <f>SUM(0)</f>
        <v>0</v>
      </c>
      <c r="I121" s="289"/>
      <c r="J121" s="290"/>
      <c r="K121" s="220"/>
      <c r="L121" s="220"/>
      <c r="M121" s="264"/>
      <c r="N121" s="93"/>
      <c r="O121" s="293"/>
      <c r="P121" s="293"/>
      <c r="Q121" s="264"/>
      <c r="R121" s="93"/>
      <c r="S121" s="293"/>
      <c r="T121" s="293"/>
      <c r="U121" s="264"/>
      <c r="V121" s="60"/>
      <c r="W121" s="252"/>
    </row>
    <row r="122" spans="1:42" ht="46.5" customHeight="1">
      <c r="A122" s="32"/>
      <c r="B122" s="358" t="s">
        <v>56</v>
      </c>
      <c r="C122" s="358"/>
      <c r="D122" s="358"/>
      <c r="E122" s="358"/>
      <c r="F122" s="358"/>
      <c r="G122" s="226"/>
      <c r="H122" s="264">
        <f>SUM(0)</f>
        <v>0</v>
      </c>
      <c r="I122" s="289"/>
      <c r="J122" s="290"/>
      <c r="K122" s="220"/>
      <c r="L122" s="220"/>
      <c r="M122" s="264"/>
      <c r="N122" s="93"/>
      <c r="O122" s="293"/>
      <c r="P122" s="293"/>
      <c r="Q122" s="264"/>
      <c r="R122" s="93"/>
      <c r="S122" s="293"/>
      <c r="T122" s="293"/>
      <c r="U122" s="264"/>
      <c r="V122" s="60"/>
      <c r="W122" s="252"/>
    </row>
    <row r="123" spans="1:42" ht="24.75" customHeight="1">
      <c r="A123" s="32"/>
      <c r="B123" s="365" t="s">
        <v>57</v>
      </c>
      <c r="C123" s="365"/>
      <c r="D123" s="365"/>
      <c r="E123" s="365"/>
      <c r="F123" s="365"/>
      <c r="G123" s="268">
        <f>SUM(G120+G121+G119+G122)</f>
        <v>0</v>
      </c>
      <c r="H123" s="268">
        <f>SUM(H120+H121+H119+H122)</f>
        <v>0</v>
      </c>
      <c r="I123" s="269"/>
      <c r="J123" s="270"/>
      <c r="K123" s="271">
        <f>SUM(K119:K122)</f>
        <v>0</v>
      </c>
      <c r="L123" s="271">
        <f>SUM(L119:L122)</f>
        <v>0</v>
      </c>
      <c r="M123" s="268">
        <f>SUM(M119:M122)</f>
        <v>0</v>
      </c>
      <c r="N123" s="110"/>
      <c r="O123" s="271">
        <f>SUM(O119:O122)</f>
        <v>0</v>
      </c>
      <c r="P123" s="271">
        <f>SUM(P119:P122)</f>
        <v>0</v>
      </c>
      <c r="Q123" s="268">
        <f>SUM(Q119:Q122)</f>
        <v>0</v>
      </c>
      <c r="R123" s="110"/>
      <c r="S123" s="271">
        <f>SUM(S119:S122)</f>
        <v>0</v>
      </c>
      <c r="T123" s="271">
        <f>SUM(T119:T122)</f>
        <v>0</v>
      </c>
      <c r="U123" s="268">
        <f>SUM(U119:U122)</f>
        <v>0</v>
      </c>
      <c r="V123" s="60"/>
      <c r="W123" s="254"/>
    </row>
    <row r="124" spans="1:42" ht="7.5" customHeight="1">
      <c r="A124" s="32"/>
      <c r="B124" s="367"/>
      <c r="C124" s="367"/>
      <c r="D124" s="367"/>
      <c r="E124" s="367"/>
      <c r="F124" s="367"/>
      <c r="G124" s="261"/>
      <c r="H124" s="260"/>
      <c r="I124" s="265"/>
      <c r="J124" s="265"/>
      <c r="K124" s="261"/>
      <c r="L124" s="261"/>
      <c r="M124" s="261"/>
      <c r="N124" s="93"/>
      <c r="O124" s="261"/>
      <c r="P124" s="261"/>
      <c r="Q124" s="261"/>
      <c r="R124" s="93"/>
      <c r="S124" s="261"/>
      <c r="T124" s="261"/>
      <c r="U124" s="261"/>
      <c r="V124" s="60"/>
      <c r="W124" s="63"/>
    </row>
    <row r="125" spans="1:42" s="176" customFormat="1" ht="21" customHeight="1">
      <c r="A125" s="179"/>
      <c r="B125" s="364" t="s">
        <v>58</v>
      </c>
      <c r="C125" s="364"/>
      <c r="D125" s="364"/>
      <c r="E125" s="364"/>
      <c r="F125" s="364"/>
      <c r="G125" s="272">
        <f>Revenus!G$105</f>
        <v>0</v>
      </c>
      <c r="H125" s="272">
        <f>Revenus!H$105</f>
        <v>0</v>
      </c>
      <c r="I125" s="273"/>
      <c r="J125" s="274"/>
      <c r="K125" s="275">
        <f>Revenus!J105</f>
        <v>0</v>
      </c>
      <c r="L125" s="275">
        <f>Revenus!K105</f>
        <v>0</v>
      </c>
      <c r="M125" s="275">
        <f>Revenus!K$105</f>
        <v>0</v>
      </c>
      <c r="N125" s="276"/>
      <c r="O125" s="275">
        <f>Revenus!M105</f>
        <v>0</v>
      </c>
      <c r="P125" s="275">
        <f>Revenus!N105</f>
        <v>0</v>
      </c>
      <c r="Q125" s="275">
        <f>Revenus!N$105</f>
        <v>0</v>
      </c>
      <c r="R125" s="267"/>
      <c r="S125" s="275">
        <f>Revenus!P105</f>
        <v>0</v>
      </c>
      <c r="T125" s="275">
        <f>Revenus!Q105</f>
        <v>0</v>
      </c>
      <c r="U125" s="275">
        <f>Revenus!Q$105</f>
        <v>0</v>
      </c>
      <c r="V125" s="188"/>
      <c r="W125" s="154"/>
    </row>
    <row r="126" spans="1:42" ht="12" customHeight="1">
      <c r="A126" s="31"/>
      <c r="B126" s="277"/>
      <c r="C126" s="277"/>
      <c r="D126" s="277"/>
      <c r="E126" s="277"/>
      <c r="F126" s="277"/>
      <c r="G126" s="278"/>
      <c r="H126" s="278"/>
      <c r="I126" s="279"/>
      <c r="J126" s="280"/>
      <c r="K126" s="281"/>
      <c r="L126" s="281"/>
      <c r="M126" s="278"/>
      <c r="N126" s="278"/>
      <c r="O126" s="281"/>
      <c r="P126" s="281"/>
      <c r="Q126" s="278"/>
      <c r="R126" s="281"/>
      <c r="S126" s="281"/>
      <c r="T126" s="281"/>
      <c r="U126" s="278"/>
      <c r="V126" s="61"/>
      <c r="W126" s="63"/>
    </row>
    <row r="127" spans="1:42" s="36" customFormat="1" ht="20.100000000000001" customHeight="1">
      <c r="A127" s="53"/>
      <c r="B127" s="359" t="s">
        <v>59</v>
      </c>
      <c r="C127" s="360"/>
      <c r="D127" s="360"/>
      <c r="E127" s="360"/>
      <c r="F127" s="360"/>
      <c r="G127" s="81">
        <f>G116+G123</f>
        <v>0</v>
      </c>
      <c r="H127" s="81">
        <f>H116-H125</f>
        <v>0</v>
      </c>
      <c r="I127" s="82"/>
      <c r="J127" s="83"/>
      <c r="K127" s="81">
        <f>K116+K123</f>
        <v>0</v>
      </c>
      <c r="L127" s="81">
        <f>L116-L125</f>
        <v>0</v>
      </c>
      <c r="M127" s="81">
        <f>M116</f>
        <v>0</v>
      </c>
      <c r="N127" s="84"/>
      <c r="O127" s="81">
        <f>O116+O123</f>
        <v>0</v>
      </c>
      <c r="P127" s="81">
        <f>P116-P125</f>
        <v>0</v>
      </c>
      <c r="Q127" s="81">
        <f>Q116</f>
        <v>0</v>
      </c>
      <c r="R127" s="84"/>
      <c r="S127" s="81">
        <f>S116+S123</f>
        <v>0</v>
      </c>
      <c r="T127" s="81">
        <f>T116-T125</f>
        <v>0</v>
      </c>
      <c r="U127" s="81">
        <f>U116</f>
        <v>0</v>
      </c>
      <c r="V127" s="58"/>
      <c r="W127" s="63"/>
    </row>
    <row r="128" spans="1:42" s="36" customFormat="1" ht="20.100000000000001" customHeight="1" thickBot="1">
      <c r="A128" s="53"/>
      <c r="B128" s="361" t="s">
        <v>60</v>
      </c>
      <c r="C128" s="362"/>
      <c r="D128" s="362"/>
      <c r="E128" s="362"/>
      <c r="F128" s="363"/>
      <c r="G128" s="185">
        <f>Revenus!G116</f>
        <v>0</v>
      </c>
      <c r="H128" s="186"/>
      <c r="I128" s="86"/>
      <c r="J128" s="87"/>
      <c r="K128" s="88">
        <f>Revenus!J112</f>
        <v>0</v>
      </c>
      <c r="L128" s="85">
        <f>Revenus!K112</f>
        <v>0</v>
      </c>
      <c r="M128" s="85">
        <f>Revenus!K$112</f>
        <v>0</v>
      </c>
      <c r="N128" s="84"/>
      <c r="O128" s="88">
        <f>Revenus!M112</f>
        <v>0</v>
      </c>
      <c r="P128" s="85">
        <f>Revenus!N112</f>
        <v>0</v>
      </c>
      <c r="Q128" s="85">
        <f>Revenus!N$112</f>
        <v>0</v>
      </c>
      <c r="R128" s="84"/>
      <c r="S128" s="88">
        <f>Revenus!P112</f>
        <v>0</v>
      </c>
      <c r="T128" s="85">
        <f>Revenus!Q112</f>
        <v>0</v>
      </c>
      <c r="U128" s="85">
        <f>Revenus!Q$112</f>
        <v>0</v>
      </c>
      <c r="V128" s="58"/>
      <c r="W128" s="63"/>
    </row>
    <row r="129" spans="1:42">
      <c r="B129" s="89"/>
      <c r="C129" s="89"/>
      <c r="D129" s="89"/>
      <c r="E129" s="89"/>
      <c r="F129" s="89"/>
      <c r="G129" s="89"/>
      <c r="H129" s="282"/>
      <c r="I129" s="90"/>
      <c r="J129" s="91"/>
      <c r="K129" s="89"/>
      <c r="L129" s="89"/>
      <c r="M129" s="89"/>
      <c r="N129" s="89"/>
      <c r="O129" s="89"/>
      <c r="P129" s="89"/>
      <c r="Q129" s="89"/>
      <c r="R129" s="89"/>
      <c r="S129" s="89"/>
      <c r="T129" s="89"/>
      <c r="U129" s="89"/>
    </row>
    <row r="130" spans="1:42" ht="14.4" customHeight="1">
      <c r="B130" s="89"/>
      <c r="C130" s="89"/>
      <c r="D130" s="89"/>
      <c r="E130" s="89"/>
      <c r="F130" s="283" t="s">
        <v>61</v>
      </c>
      <c r="G130" s="187">
        <f>G128-G127</f>
        <v>0</v>
      </c>
      <c r="H130" s="282"/>
      <c r="I130" s="284"/>
      <c r="J130" s="91"/>
      <c r="K130" s="89"/>
      <c r="L130" s="89"/>
      <c r="M130" s="89"/>
      <c r="N130" s="89"/>
      <c r="O130" s="89"/>
      <c r="P130" s="89"/>
      <c r="Q130" s="89"/>
      <c r="R130" s="89"/>
      <c r="S130" s="89"/>
      <c r="T130" s="89"/>
      <c r="U130" s="89"/>
    </row>
    <row r="131" spans="1:42">
      <c r="B131" s="89"/>
      <c r="C131" s="89"/>
      <c r="D131" s="89"/>
      <c r="E131" s="89"/>
      <c r="F131" s="89"/>
      <c r="G131" s="89"/>
      <c r="H131" s="89"/>
      <c r="I131" s="90"/>
      <c r="J131" s="91"/>
      <c r="K131" s="89"/>
      <c r="L131" s="89"/>
      <c r="M131" s="89"/>
      <c r="N131" s="89"/>
      <c r="O131" s="89"/>
      <c r="P131" s="89"/>
      <c r="Q131" s="89"/>
      <c r="R131" s="89"/>
      <c r="S131" s="89"/>
      <c r="T131" s="89"/>
      <c r="U131" s="89"/>
    </row>
    <row r="132" spans="1:42" s="176" customFormat="1">
      <c r="B132" s="282"/>
      <c r="C132" s="282"/>
      <c r="D132" s="282"/>
      <c r="E132" s="282"/>
      <c r="F132" s="282"/>
      <c r="G132" s="282"/>
      <c r="H132" s="282"/>
      <c r="I132" s="284"/>
      <c r="J132" s="285"/>
      <c r="K132" s="282"/>
      <c r="L132" s="282"/>
      <c r="M132" s="282"/>
      <c r="N132" s="282"/>
      <c r="O132" s="282"/>
      <c r="P132" s="282"/>
      <c r="Q132" s="282"/>
      <c r="R132" s="282"/>
      <c r="S132" s="282"/>
      <c r="T132" s="282"/>
      <c r="U132" s="282"/>
    </row>
    <row r="133" spans="1:42" ht="14.4">
      <c r="A133" s="179"/>
      <c r="B133" s="345" t="s">
        <v>62</v>
      </c>
      <c r="C133" s="346"/>
      <c r="D133" s="346"/>
      <c r="E133" s="346"/>
      <c r="F133" s="347"/>
      <c r="G133" s="272">
        <f>H116-G125</f>
        <v>0</v>
      </c>
      <c r="H133" s="272">
        <f>H116-G125</f>
        <v>0</v>
      </c>
      <c r="I133" s="273"/>
      <c r="J133" s="274"/>
      <c r="K133" s="272">
        <f>M116-K125</f>
        <v>0</v>
      </c>
      <c r="L133" s="272">
        <f>L116-K125</f>
        <v>0</v>
      </c>
      <c r="M133" s="272">
        <f>M116-L125</f>
        <v>0</v>
      </c>
      <c r="N133" s="276"/>
      <c r="O133" s="272">
        <f>Q116-O125</f>
        <v>0</v>
      </c>
      <c r="P133" s="272">
        <f>P116-O125</f>
        <v>0</v>
      </c>
      <c r="Q133" s="272">
        <f>Q116-P125</f>
        <v>0</v>
      </c>
      <c r="R133" s="267"/>
      <c r="S133" s="272">
        <f>U116-S125</f>
        <v>0</v>
      </c>
      <c r="T133" s="272">
        <f>T116-S125</f>
        <v>0</v>
      </c>
      <c r="U133" s="272">
        <f>U116-T125</f>
        <v>0</v>
      </c>
      <c r="V133" s="188"/>
      <c r="W133" s="154"/>
      <c r="X133" s="176"/>
      <c r="Y133" s="176"/>
      <c r="Z133" s="176"/>
      <c r="AA133" s="176"/>
      <c r="AB133" s="176"/>
      <c r="AC133" s="176"/>
      <c r="AD133" s="176"/>
      <c r="AE133" s="176"/>
      <c r="AF133" s="176"/>
      <c r="AG133" s="176"/>
      <c r="AH133" s="176"/>
      <c r="AI133" s="176"/>
      <c r="AJ133" s="176"/>
      <c r="AK133" s="176"/>
      <c r="AL133" s="176"/>
      <c r="AM133" s="176"/>
      <c r="AN133" s="176"/>
      <c r="AO133" s="176"/>
      <c r="AP133" s="176"/>
    </row>
  </sheetData>
  <sheetProtection algorithmName="SHA-512" hashValue="sQ5oxjBj1gh4NROUwJYk+YWjiMHk3XuOWw4ToP9SdL5JJuMIIb9OlO4xPxG0z/dqBH9uP+CZir3SkWZmMN7cwg==" saltValue="8AxXVITDQ8RqXWHKpEr1fg==" spinCount="100000" sheet="1" objects="1" scenarios="1"/>
  <mergeCells count="125">
    <mergeCell ref="B94:F94"/>
    <mergeCell ref="B89:F89"/>
    <mergeCell ref="B92:F92"/>
    <mergeCell ref="B52:F52"/>
    <mergeCell ref="B53:F53"/>
    <mergeCell ref="B50:F50"/>
    <mergeCell ref="B48:F48"/>
    <mergeCell ref="B11:F13"/>
    <mergeCell ref="B61:F61"/>
    <mergeCell ref="B40:F40"/>
    <mergeCell ref="B41:F41"/>
    <mergeCell ref="B42:F42"/>
    <mergeCell ref="B43:F43"/>
    <mergeCell ref="B33:F33"/>
    <mergeCell ref="B34:F34"/>
    <mergeCell ref="B35:F35"/>
    <mergeCell ref="B36:F36"/>
    <mergeCell ref="B37:F37"/>
    <mergeCell ref="B21:F21"/>
    <mergeCell ref="B19:F19"/>
    <mergeCell ref="B20:F20"/>
    <mergeCell ref="B85:F85"/>
    <mergeCell ref="B57:F57"/>
    <mergeCell ref="B58:F58"/>
    <mergeCell ref="B7:E7"/>
    <mergeCell ref="I9:J9"/>
    <mergeCell ref="B9:E9"/>
    <mergeCell ref="B38:F38"/>
    <mergeCell ref="B28:F28"/>
    <mergeCell ref="B29:F29"/>
    <mergeCell ref="B30:F30"/>
    <mergeCell ref="B31:F31"/>
    <mergeCell ref="B32:F32"/>
    <mergeCell ref="B22:F22"/>
    <mergeCell ref="B23:F23"/>
    <mergeCell ref="B24:F24"/>
    <mergeCell ref="B25:F25"/>
    <mergeCell ref="B26:F26"/>
    <mergeCell ref="B18:F18"/>
    <mergeCell ref="B69:F69"/>
    <mergeCell ref="B70:F70"/>
    <mergeCell ref="B81:F81"/>
    <mergeCell ref="B91:F91"/>
    <mergeCell ref="B59:F59"/>
    <mergeCell ref="B60:F60"/>
    <mergeCell ref="B90:F90"/>
    <mergeCell ref="B75:F75"/>
    <mergeCell ref="B77:F77"/>
    <mergeCell ref="B78:F78"/>
    <mergeCell ref="B79:F79"/>
    <mergeCell ref="B82:F82"/>
    <mergeCell ref="B84:F84"/>
    <mergeCell ref="B76:F76"/>
    <mergeCell ref="B54:F54"/>
    <mergeCell ref="B55:F55"/>
    <mergeCell ref="B56:F56"/>
    <mergeCell ref="B88:F88"/>
    <mergeCell ref="K11:M11"/>
    <mergeCell ref="O11:Q11"/>
    <mergeCell ref="S11:U11"/>
    <mergeCell ref="B72:F72"/>
    <mergeCell ref="B73:F73"/>
    <mergeCell ref="B80:F80"/>
    <mergeCell ref="B83:F83"/>
    <mergeCell ref="G11:I12"/>
    <mergeCell ref="B15:F15"/>
    <mergeCell ref="B51:F51"/>
    <mergeCell ref="B16:F16"/>
    <mergeCell ref="B27:F27"/>
    <mergeCell ref="B39:F39"/>
    <mergeCell ref="O12:Q12"/>
    <mergeCell ref="S12:U12"/>
    <mergeCell ref="B44:F44"/>
    <mergeCell ref="B45:F45"/>
    <mergeCell ref="B46:F46"/>
    <mergeCell ref="B47:F47"/>
    <mergeCell ref="B17:F17"/>
    <mergeCell ref="B100:F100"/>
    <mergeCell ref="B105:F105"/>
    <mergeCell ref="B95:F95"/>
    <mergeCell ref="B120:F120"/>
    <mergeCell ref="B116:F116"/>
    <mergeCell ref="B121:F121"/>
    <mergeCell ref="B127:F127"/>
    <mergeCell ref="B128:F128"/>
    <mergeCell ref="B114:F114"/>
    <mergeCell ref="B115:F115"/>
    <mergeCell ref="B99:F99"/>
    <mergeCell ref="B125:F125"/>
    <mergeCell ref="B98:F98"/>
    <mergeCell ref="B111:F111"/>
    <mergeCell ref="B112:F112"/>
    <mergeCell ref="B119:F119"/>
    <mergeCell ref="B123:F123"/>
    <mergeCell ref="B117:F117"/>
    <mergeCell ref="B122:F122"/>
    <mergeCell ref="B101:F101"/>
    <mergeCell ref="B110:F110"/>
    <mergeCell ref="B124:F124"/>
    <mergeCell ref="B97:F97"/>
    <mergeCell ref="B118:F118"/>
    <mergeCell ref="B133:F133"/>
    <mergeCell ref="F7:I7"/>
    <mergeCell ref="W11:W13"/>
    <mergeCell ref="B108:F108"/>
    <mergeCell ref="B109:F109"/>
    <mergeCell ref="B113:F113"/>
    <mergeCell ref="B102:F102"/>
    <mergeCell ref="B103:F103"/>
    <mergeCell ref="B104:F104"/>
    <mergeCell ref="B106:F106"/>
    <mergeCell ref="B107:F107"/>
    <mergeCell ref="B96:F96"/>
    <mergeCell ref="B68:F68"/>
    <mergeCell ref="B71:F71"/>
    <mergeCell ref="B62:F62"/>
    <mergeCell ref="B63:F63"/>
    <mergeCell ref="B64:F64"/>
    <mergeCell ref="B65:F65"/>
    <mergeCell ref="B66:F66"/>
    <mergeCell ref="B67:F67"/>
    <mergeCell ref="B74:F74"/>
    <mergeCell ref="B86:F86"/>
    <mergeCell ref="B87:F87"/>
    <mergeCell ref="K12:M12"/>
  </mergeCells>
  <phoneticPr fontId="6" type="noConversion"/>
  <dataValidations xWindow="548" yWindow="473" count="3">
    <dataValidation type="date" allowBlank="1" showInputMessage="1" showErrorMessage="1" sqref="G9:H9" xr:uid="{18EED0A7-553A-4CDB-B1BF-702D1FED2F5E}">
      <formula1>43466</formula1>
      <formula2>73050</formula2>
    </dataValidation>
    <dataValidation allowBlank="1" showInputMessage="1" showErrorMessage="1" promptTitle="Dépenses " prompt="La section 2 comprend tous les frais nécessaires à la réalisation des activités régulières et des projets récurrents, excluant les salaires. _x000a_Veuillez les détailler dans chacune des sections appropriées." sqref="B50:F50" xr:uid="{4A98A625-F0BB-45CE-80D7-06DE2EACAAB8}"/>
    <dataValidation allowBlank="1" showInputMessage="1" promptTitle="Organisation de l'événement" prompt="Les salaires du personnel régulier affecté doivent être inscrits à la section 1 &quot;Dépenses d'administration&quot;_x000a_Toutes dépenses en salaires ou honoraires pour les contractuels affectés à l'événement doivent être inscrits et détaillés dans l'onglet &quot;Gala-Prix&quot;" sqref="B89:F89" xr:uid="{65374C7B-AFBE-4A4E-ADD5-380088D77EE4}"/>
  </dataValidations>
  <pageMargins left="0.70866141732283472" right="0.70866141732283472" top="0.74803149606299213" bottom="0.74803149606299213" header="0.31496062992125984" footer="0.31496062992125984"/>
  <pageSetup scale="79" fitToHeight="4" orientation="portrait" r:id="rId1"/>
  <ignoredErrors>
    <ignoredError sqref="H27 H39 H63 H76:I76 H89 M63 M39 M76 M27 Q27 Q39 Q63 Q76 Q89 M89 U89 U76 U63 U39 U27" formula="1"/>
    <ignoredError sqref="I89 I94:I95 I63 I50:I51 I39 I27 I15:I16" evalError="1"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1F98-7980-47F2-BADF-BBA704232317}">
  <sheetPr>
    <tabColor theme="3" tint="0.79998168889431442"/>
  </sheetPr>
  <dimension ref="A3:N88"/>
  <sheetViews>
    <sheetView showGridLines="0" zoomScale="90" zoomScaleNormal="90" zoomScalePageLayoutView="115" workbookViewId="0">
      <selection activeCell="C6" sqref="C6:F6"/>
    </sheetView>
  </sheetViews>
  <sheetFormatPr baseColWidth="10" defaultColWidth="0" defaultRowHeight="13.8"/>
  <cols>
    <col min="1" max="1" width="3.109375" style="63" bestFit="1" customWidth="1"/>
    <col min="2" max="2" width="76" style="3" bestFit="1" customWidth="1"/>
    <col min="3" max="3" width="39.44140625" style="19" customWidth="1"/>
    <col min="4" max="4" width="1.88671875" style="3" customWidth="1"/>
    <col min="5" max="5" width="19.44140625" style="4" customWidth="1"/>
    <col min="6" max="6" width="7.44140625" style="4" customWidth="1"/>
    <col min="7" max="7" width="1.88671875" style="4" customWidth="1"/>
    <col min="8" max="8" width="17.5546875" style="4" customWidth="1"/>
    <col min="9" max="9" width="7.44140625" style="4" customWidth="1"/>
    <col min="10" max="10" width="1.88671875" style="5" customWidth="1"/>
    <col min="11" max="11" width="19.109375" style="4" customWidth="1"/>
    <col min="12" max="12" width="7.44140625" style="4" customWidth="1"/>
    <col min="13" max="13" width="1.88671875" style="3" customWidth="1"/>
    <col min="14" max="14" width="58.44140625" style="3" customWidth="1"/>
    <col min="15" max="16384" width="0" style="3" hidden="1"/>
  </cols>
  <sheetData>
    <row r="3" spans="1:14" ht="15.6">
      <c r="N3" s="40" t="s">
        <v>0</v>
      </c>
    </row>
    <row r="5" spans="1:14" ht="14.4" thickBot="1"/>
    <row r="6" spans="1:14" ht="21" customHeight="1" thickBot="1">
      <c r="B6" s="190" t="s">
        <v>63</v>
      </c>
      <c r="C6" s="377"/>
      <c r="D6" s="378"/>
      <c r="E6" s="378"/>
      <c r="F6" s="379"/>
    </row>
    <row r="7" spans="1:14" ht="14.4" thickBot="1">
      <c r="A7" s="164"/>
      <c r="B7" s="141"/>
      <c r="C7" s="141"/>
    </row>
    <row r="8" spans="1:14" s="26" customFormat="1" ht="41.25" customHeight="1" thickBot="1">
      <c r="A8" s="375" t="s">
        <v>64</v>
      </c>
      <c r="B8" s="382"/>
      <c r="C8" s="383"/>
      <c r="E8" s="387" t="s">
        <v>65</v>
      </c>
      <c r="F8" s="388"/>
      <c r="G8" s="158"/>
      <c r="H8" s="384" t="s">
        <v>66</v>
      </c>
      <c r="I8" s="384"/>
      <c r="J8" s="159"/>
      <c r="K8" s="384" t="s">
        <v>67</v>
      </c>
      <c r="L8" s="384"/>
      <c r="N8" s="160" t="s">
        <v>68</v>
      </c>
    </row>
    <row r="9" spans="1:14" s="6" customFormat="1" ht="7.5" customHeight="1" thickBot="1">
      <c r="A9" s="165"/>
      <c r="C9" s="7"/>
      <c r="E9" s="8"/>
      <c r="F9" s="8"/>
      <c r="G9" s="5"/>
      <c r="H9" s="8"/>
      <c r="I9" s="8"/>
      <c r="J9" s="8"/>
      <c r="K9" s="8"/>
      <c r="L9" s="8"/>
    </row>
    <row r="10" spans="1:14" ht="15.75" customHeight="1" thickBot="1">
      <c r="B10" s="380" t="s">
        <v>69</v>
      </c>
      <c r="C10" s="381"/>
      <c r="E10" s="385"/>
      <c r="F10" s="386"/>
      <c r="H10" s="38"/>
      <c r="I10" s="39"/>
      <c r="J10" s="9"/>
      <c r="K10" s="38"/>
      <c r="L10" s="39"/>
      <c r="N10" s="161"/>
    </row>
    <row r="11" spans="1:14">
      <c r="A11" s="166">
        <v>1</v>
      </c>
      <c r="B11" s="10" t="s">
        <v>70</v>
      </c>
      <c r="C11" s="11"/>
      <c r="E11" s="12"/>
      <c r="F11" s="121" t="e">
        <f t="shared" ref="F11:F21" si="0">E11/$E$81</f>
        <v>#DIV/0!</v>
      </c>
      <c r="H11" s="12"/>
      <c r="I11" s="17" t="e">
        <f t="shared" ref="I11:I22" si="1">H11/$H$81</f>
        <v>#DIV/0!</v>
      </c>
      <c r="J11" s="18"/>
      <c r="K11" s="12"/>
      <c r="L11" s="17" t="e">
        <f t="shared" ref="L11:L22" si="2">K11/$K$81</f>
        <v>#DIV/0!</v>
      </c>
      <c r="N11" s="162"/>
    </row>
    <row r="12" spans="1:14">
      <c r="A12" s="166">
        <v>2</v>
      </c>
      <c r="B12" s="10" t="s">
        <v>71</v>
      </c>
      <c r="C12" s="11"/>
      <c r="E12" s="12"/>
      <c r="F12" s="121" t="e">
        <f t="shared" si="0"/>
        <v>#DIV/0!</v>
      </c>
      <c r="H12" s="12"/>
      <c r="I12" s="17" t="e">
        <f t="shared" si="1"/>
        <v>#DIV/0!</v>
      </c>
      <c r="J12" s="18"/>
      <c r="K12" s="12"/>
      <c r="L12" s="17" t="e">
        <f t="shared" si="2"/>
        <v>#DIV/0!</v>
      </c>
      <c r="N12" s="162"/>
    </row>
    <row r="13" spans="1:14">
      <c r="A13" s="166">
        <v>3</v>
      </c>
      <c r="B13" s="10" t="s">
        <v>72</v>
      </c>
      <c r="C13" s="11"/>
      <c r="E13" s="12"/>
      <c r="F13" s="121" t="e">
        <f t="shared" si="0"/>
        <v>#DIV/0!</v>
      </c>
      <c r="H13" s="12"/>
      <c r="I13" s="17" t="e">
        <f t="shared" si="1"/>
        <v>#DIV/0!</v>
      </c>
      <c r="J13" s="18"/>
      <c r="K13" s="12"/>
      <c r="L13" s="17" t="e">
        <f t="shared" si="2"/>
        <v>#DIV/0!</v>
      </c>
      <c r="N13" s="162"/>
    </row>
    <row r="14" spans="1:14">
      <c r="A14" s="166">
        <v>4</v>
      </c>
      <c r="B14" s="10" t="s">
        <v>73</v>
      </c>
      <c r="C14" s="11"/>
      <c r="E14" s="12"/>
      <c r="F14" s="121" t="e">
        <f t="shared" si="0"/>
        <v>#DIV/0!</v>
      </c>
      <c r="H14" s="12"/>
      <c r="I14" s="17" t="e">
        <f t="shared" si="1"/>
        <v>#DIV/0!</v>
      </c>
      <c r="J14" s="18"/>
      <c r="K14" s="12"/>
      <c r="L14" s="17" t="e">
        <f t="shared" si="2"/>
        <v>#DIV/0!</v>
      </c>
      <c r="N14" s="162"/>
    </row>
    <row r="15" spans="1:14">
      <c r="A15" s="166">
        <v>5</v>
      </c>
      <c r="B15" s="10" t="s">
        <v>74</v>
      </c>
      <c r="C15" s="11"/>
      <c r="E15" s="12"/>
      <c r="F15" s="121" t="e">
        <f t="shared" si="0"/>
        <v>#DIV/0!</v>
      </c>
      <c r="H15" s="12"/>
      <c r="I15" s="17" t="e">
        <f t="shared" si="1"/>
        <v>#DIV/0!</v>
      </c>
      <c r="J15" s="18"/>
      <c r="K15" s="12"/>
      <c r="L15" s="17" t="e">
        <f t="shared" si="2"/>
        <v>#DIV/0!</v>
      </c>
      <c r="N15" s="162"/>
    </row>
    <row r="16" spans="1:14">
      <c r="A16" s="166">
        <v>6</v>
      </c>
      <c r="B16" s="10" t="s">
        <v>75</v>
      </c>
      <c r="C16" s="11"/>
      <c r="E16" s="12"/>
      <c r="F16" s="121" t="e">
        <f t="shared" si="0"/>
        <v>#DIV/0!</v>
      </c>
      <c r="H16" s="12"/>
      <c r="I16" s="17" t="e">
        <f t="shared" si="1"/>
        <v>#DIV/0!</v>
      </c>
      <c r="J16" s="120"/>
      <c r="K16" s="12"/>
      <c r="L16" s="17" t="e">
        <f t="shared" si="2"/>
        <v>#DIV/0!</v>
      </c>
      <c r="N16" s="162"/>
    </row>
    <row r="17" spans="1:14">
      <c r="A17" s="166">
        <v>7</v>
      </c>
      <c r="B17" s="10" t="s">
        <v>76</v>
      </c>
      <c r="C17" s="11"/>
      <c r="E17" s="12"/>
      <c r="F17" s="121" t="e">
        <f t="shared" si="0"/>
        <v>#DIV/0!</v>
      </c>
      <c r="H17" s="12"/>
      <c r="I17" s="17" t="e">
        <f t="shared" si="1"/>
        <v>#DIV/0!</v>
      </c>
      <c r="J17" s="18"/>
      <c r="K17" s="12"/>
      <c r="L17" s="17" t="e">
        <f t="shared" si="2"/>
        <v>#DIV/0!</v>
      </c>
      <c r="N17" s="162"/>
    </row>
    <row r="18" spans="1:14">
      <c r="A18" s="166">
        <v>8</v>
      </c>
      <c r="B18" s="10" t="s">
        <v>77</v>
      </c>
      <c r="C18" s="11"/>
      <c r="E18" s="12"/>
      <c r="F18" s="121" t="e">
        <f t="shared" si="0"/>
        <v>#DIV/0!</v>
      </c>
      <c r="H18" s="12"/>
      <c r="I18" s="17" t="e">
        <f t="shared" si="1"/>
        <v>#DIV/0!</v>
      </c>
      <c r="J18" s="18"/>
      <c r="K18" s="12"/>
      <c r="L18" s="17" t="e">
        <f t="shared" si="2"/>
        <v>#DIV/0!</v>
      </c>
      <c r="N18" s="162"/>
    </row>
    <row r="19" spans="1:14">
      <c r="A19" s="166">
        <v>9</v>
      </c>
      <c r="B19" s="10" t="s">
        <v>78</v>
      </c>
      <c r="C19" s="11"/>
      <c r="E19" s="12"/>
      <c r="F19" s="121" t="e">
        <f t="shared" si="0"/>
        <v>#DIV/0!</v>
      </c>
      <c r="H19" s="12"/>
      <c r="I19" s="17" t="e">
        <f t="shared" si="1"/>
        <v>#DIV/0!</v>
      </c>
      <c r="J19" s="18"/>
      <c r="K19" s="12"/>
      <c r="L19" s="17" t="e">
        <f t="shared" si="2"/>
        <v>#DIV/0!</v>
      </c>
      <c r="N19" s="162"/>
    </row>
    <row r="20" spans="1:14">
      <c r="A20" s="166">
        <v>10</v>
      </c>
      <c r="B20" s="10" t="s">
        <v>79</v>
      </c>
      <c r="C20" s="11"/>
      <c r="E20" s="12"/>
      <c r="F20" s="121" t="e">
        <f t="shared" si="0"/>
        <v>#DIV/0!</v>
      </c>
      <c r="H20" s="12"/>
      <c r="I20" s="17" t="e">
        <f t="shared" si="1"/>
        <v>#DIV/0!</v>
      </c>
      <c r="J20" s="18"/>
      <c r="K20" s="12"/>
      <c r="L20" s="17" t="e">
        <f t="shared" si="2"/>
        <v>#DIV/0!</v>
      </c>
      <c r="N20" s="162"/>
    </row>
    <row r="21" spans="1:14" ht="14.4" thickBot="1">
      <c r="A21" s="166">
        <v>11</v>
      </c>
      <c r="B21" s="10" t="s">
        <v>80</v>
      </c>
      <c r="C21" s="11" t="s">
        <v>81</v>
      </c>
      <c r="E21" s="12"/>
      <c r="F21" s="122" t="e">
        <f t="shared" si="0"/>
        <v>#DIV/0!</v>
      </c>
      <c r="H21" s="169"/>
      <c r="I21" s="170" t="e">
        <f t="shared" si="1"/>
        <v>#DIV/0!</v>
      </c>
      <c r="J21" s="18"/>
      <c r="K21" s="12"/>
      <c r="L21" s="17" t="e">
        <f t="shared" si="2"/>
        <v>#DIV/0!</v>
      </c>
      <c r="N21" s="162"/>
    </row>
    <row r="22" spans="1:14" ht="15" thickBot="1">
      <c r="B22" s="389" t="s">
        <v>82</v>
      </c>
      <c r="C22" s="390"/>
      <c r="E22" s="171">
        <f>SUM(E11:E21)</f>
        <v>0</v>
      </c>
      <c r="F22" s="172" t="e">
        <f>E22/$E$81</f>
        <v>#DIV/0!</v>
      </c>
      <c r="G22" s="14"/>
      <c r="H22" s="171">
        <f>SUM(H11:H21)</f>
        <v>0</v>
      </c>
      <c r="I22" s="172" t="e">
        <f t="shared" si="1"/>
        <v>#DIV/0!</v>
      </c>
      <c r="J22" s="16"/>
      <c r="K22" s="171">
        <f>SUM(K11:K21)</f>
        <v>0</v>
      </c>
      <c r="L22" s="172" t="e">
        <f t="shared" si="2"/>
        <v>#DIV/0!</v>
      </c>
      <c r="N22" s="163"/>
    </row>
    <row r="23" spans="1:14" ht="6" customHeight="1" thickBot="1">
      <c r="B23" s="15"/>
      <c r="C23" s="15"/>
      <c r="E23" s="14"/>
      <c r="F23" s="16"/>
      <c r="G23" s="14"/>
      <c r="H23" s="14"/>
      <c r="I23" s="16"/>
      <c r="J23" s="16"/>
      <c r="K23" s="14"/>
      <c r="L23" s="16"/>
      <c r="N23" s="14"/>
    </row>
    <row r="24" spans="1:14" ht="14.4" thickBot="1">
      <c r="B24" s="391" t="s">
        <v>83</v>
      </c>
      <c r="C24" s="392"/>
      <c r="E24" s="393"/>
      <c r="F24" s="394"/>
      <c r="H24" s="393"/>
      <c r="I24" s="394"/>
      <c r="J24" s="9"/>
      <c r="K24" s="393"/>
      <c r="L24" s="394"/>
      <c r="N24" s="161"/>
    </row>
    <row r="25" spans="1:14">
      <c r="A25" s="166">
        <v>12</v>
      </c>
      <c r="B25" s="10" t="s">
        <v>70</v>
      </c>
      <c r="C25" s="11"/>
      <c r="E25" s="12"/>
      <c r="F25" s="17" t="e">
        <f t="shared" ref="F25:F35" si="3">E25/$E$81</f>
        <v>#DIV/0!</v>
      </c>
      <c r="H25" s="12"/>
      <c r="I25" s="17" t="e">
        <f t="shared" ref="I25:I35" si="4">H25/$H$81</f>
        <v>#DIV/0!</v>
      </c>
      <c r="J25" s="18"/>
      <c r="K25" s="12"/>
      <c r="L25" s="17" t="e">
        <f t="shared" ref="L25:L35" si="5">K25/$K$81</f>
        <v>#DIV/0!</v>
      </c>
      <c r="N25" s="162"/>
    </row>
    <row r="26" spans="1:14">
      <c r="A26" s="166">
        <v>13</v>
      </c>
      <c r="B26" s="10" t="s">
        <v>84</v>
      </c>
      <c r="C26" s="11"/>
      <c r="E26" s="12"/>
      <c r="F26" s="17" t="e">
        <f t="shared" si="3"/>
        <v>#DIV/0!</v>
      </c>
      <c r="H26" s="12"/>
      <c r="I26" s="17" t="e">
        <f t="shared" si="4"/>
        <v>#DIV/0!</v>
      </c>
      <c r="J26" s="18"/>
      <c r="K26" s="12"/>
      <c r="L26" s="17" t="e">
        <f t="shared" si="5"/>
        <v>#DIV/0!</v>
      </c>
      <c r="N26" s="162"/>
    </row>
    <row r="27" spans="1:14">
      <c r="A27" s="166">
        <v>14</v>
      </c>
      <c r="B27" s="10" t="s">
        <v>85</v>
      </c>
      <c r="C27" s="11"/>
      <c r="E27" s="12"/>
      <c r="F27" s="17" t="e">
        <f t="shared" si="3"/>
        <v>#DIV/0!</v>
      </c>
      <c r="H27" s="12"/>
      <c r="I27" s="17" t="e">
        <f t="shared" si="4"/>
        <v>#DIV/0!</v>
      </c>
      <c r="J27" s="18"/>
      <c r="K27" s="12"/>
      <c r="L27" s="17" t="e">
        <f t="shared" si="5"/>
        <v>#DIV/0!</v>
      </c>
      <c r="N27" s="162"/>
    </row>
    <row r="28" spans="1:14">
      <c r="A28" s="166">
        <v>15</v>
      </c>
      <c r="B28" s="10" t="s">
        <v>86</v>
      </c>
      <c r="C28" s="11"/>
      <c r="E28" s="12"/>
      <c r="F28" s="17" t="e">
        <f t="shared" si="3"/>
        <v>#DIV/0!</v>
      </c>
      <c r="H28" s="12"/>
      <c r="I28" s="17" t="e">
        <f t="shared" si="4"/>
        <v>#DIV/0!</v>
      </c>
      <c r="J28" s="18"/>
      <c r="K28" s="12"/>
      <c r="L28" s="17" t="e">
        <f t="shared" si="5"/>
        <v>#DIV/0!</v>
      </c>
      <c r="N28" s="162"/>
    </row>
    <row r="29" spans="1:14">
      <c r="A29" s="166">
        <v>16</v>
      </c>
      <c r="B29" s="10" t="s">
        <v>87</v>
      </c>
      <c r="C29" s="11"/>
      <c r="E29" s="12"/>
      <c r="F29" s="17" t="e">
        <f t="shared" si="3"/>
        <v>#DIV/0!</v>
      </c>
      <c r="H29" s="12"/>
      <c r="I29" s="17" t="e">
        <f t="shared" si="4"/>
        <v>#DIV/0!</v>
      </c>
      <c r="J29" s="18"/>
      <c r="K29" s="12"/>
      <c r="L29" s="17" t="e">
        <f t="shared" si="5"/>
        <v>#DIV/0!</v>
      </c>
      <c r="N29" s="162"/>
    </row>
    <row r="30" spans="1:14">
      <c r="A30" s="166">
        <v>17</v>
      </c>
      <c r="B30" s="10" t="s">
        <v>88</v>
      </c>
      <c r="C30" s="11"/>
      <c r="E30" s="12"/>
      <c r="F30" s="17" t="e">
        <f t="shared" si="3"/>
        <v>#DIV/0!</v>
      </c>
      <c r="H30" s="12"/>
      <c r="I30" s="17" t="e">
        <f t="shared" si="4"/>
        <v>#DIV/0!</v>
      </c>
      <c r="J30" s="18"/>
      <c r="K30" s="12"/>
      <c r="L30" s="17" t="e">
        <f t="shared" si="5"/>
        <v>#DIV/0!</v>
      </c>
      <c r="N30" s="162"/>
    </row>
    <row r="31" spans="1:14">
      <c r="A31" s="166">
        <v>18</v>
      </c>
      <c r="B31" s="10" t="s">
        <v>89</v>
      </c>
      <c r="C31" s="11"/>
      <c r="E31" s="12"/>
      <c r="F31" s="17" t="e">
        <f t="shared" si="3"/>
        <v>#DIV/0!</v>
      </c>
      <c r="H31" s="12"/>
      <c r="I31" s="17" t="e">
        <f t="shared" si="4"/>
        <v>#DIV/0!</v>
      </c>
      <c r="J31" s="18"/>
      <c r="K31" s="12"/>
      <c r="L31" s="17" t="e">
        <f t="shared" si="5"/>
        <v>#DIV/0!</v>
      </c>
      <c r="N31" s="162"/>
    </row>
    <row r="32" spans="1:14">
      <c r="A32" s="166">
        <v>19</v>
      </c>
      <c r="B32" s="10" t="s">
        <v>90</v>
      </c>
      <c r="C32" s="11"/>
      <c r="E32" s="12"/>
      <c r="F32" s="17" t="e">
        <f t="shared" si="3"/>
        <v>#DIV/0!</v>
      </c>
      <c r="H32" s="12"/>
      <c r="I32" s="17" t="e">
        <f t="shared" si="4"/>
        <v>#DIV/0!</v>
      </c>
      <c r="J32" s="18"/>
      <c r="K32" s="12"/>
      <c r="L32" s="17" t="e">
        <f t="shared" si="5"/>
        <v>#DIV/0!</v>
      </c>
      <c r="N32" s="162"/>
    </row>
    <row r="33" spans="1:14">
      <c r="A33" s="166">
        <v>20</v>
      </c>
      <c r="B33" s="10" t="s">
        <v>91</v>
      </c>
      <c r="C33" s="11"/>
      <c r="E33" s="12"/>
      <c r="F33" s="17" t="e">
        <f t="shared" si="3"/>
        <v>#DIV/0!</v>
      </c>
      <c r="H33" s="12"/>
      <c r="I33" s="17" t="e">
        <f t="shared" si="4"/>
        <v>#DIV/0!</v>
      </c>
      <c r="J33" s="18"/>
      <c r="K33" s="12"/>
      <c r="L33" s="17" t="e">
        <f t="shared" si="5"/>
        <v>#DIV/0!</v>
      </c>
      <c r="N33" s="162"/>
    </row>
    <row r="34" spans="1:14" ht="14.4" thickBot="1">
      <c r="A34" s="166">
        <v>21</v>
      </c>
      <c r="B34" s="10" t="s">
        <v>92</v>
      </c>
      <c r="C34" s="142" t="s">
        <v>81</v>
      </c>
      <c r="E34" s="143"/>
      <c r="F34" s="17" t="e">
        <f t="shared" si="3"/>
        <v>#DIV/0!</v>
      </c>
      <c r="H34" s="143"/>
      <c r="I34" s="17" t="e">
        <f t="shared" si="4"/>
        <v>#DIV/0!</v>
      </c>
      <c r="J34" s="18"/>
      <c r="K34" s="143"/>
      <c r="L34" s="17" t="e">
        <f t="shared" si="5"/>
        <v>#DIV/0!</v>
      </c>
      <c r="N34" s="162"/>
    </row>
    <row r="35" spans="1:14" ht="15" thickBot="1">
      <c r="B35" s="389" t="s">
        <v>93</v>
      </c>
      <c r="C35" s="390"/>
      <c r="E35" s="171">
        <f>SUM(E25:E34)</f>
        <v>0</v>
      </c>
      <c r="F35" s="172" t="e">
        <f t="shared" si="3"/>
        <v>#DIV/0!</v>
      </c>
      <c r="G35" s="14"/>
      <c r="H35" s="171">
        <f>SUM(H25:H34)</f>
        <v>0</v>
      </c>
      <c r="I35" s="172" t="e">
        <f t="shared" si="4"/>
        <v>#DIV/0!</v>
      </c>
      <c r="J35" s="16"/>
      <c r="K35" s="171">
        <f>SUM(K25:K34)</f>
        <v>0</v>
      </c>
      <c r="L35" s="172" t="e">
        <f t="shared" si="5"/>
        <v>#DIV/0!</v>
      </c>
      <c r="N35" s="163"/>
    </row>
    <row r="36" spans="1:14" ht="11.1" customHeight="1" thickBot="1">
      <c r="B36" s="15"/>
      <c r="C36" s="15"/>
      <c r="E36" s="14"/>
      <c r="F36" s="16"/>
      <c r="G36" s="14"/>
      <c r="H36" s="14"/>
      <c r="I36" s="16"/>
      <c r="J36" s="16"/>
      <c r="K36" s="14"/>
      <c r="L36" s="16"/>
      <c r="N36" s="14"/>
    </row>
    <row r="37" spans="1:14" ht="15.75" customHeight="1" thickBot="1">
      <c r="B37" s="391" t="s">
        <v>94</v>
      </c>
      <c r="C37" s="392"/>
      <c r="E37" s="393"/>
      <c r="F37" s="394"/>
      <c r="H37" s="393"/>
      <c r="I37" s="394"/>
      <c r="J37" s="9"/>
      <c r="K37" s="393"/>
      <c r="L37" s="394"/>
      <c r="N37" s="161"/>
    </row>
    <row r="38" spans="1:14">
      <c r="A38" s="167">
        <v>22</v>
      </c>
      <c r="B38" s="10" t="s">
        <v>95</v>
      </c>
      <c r="C38" s="11"/>
      <c r="E38" s="12"/>
      <c r="F38" s="17" t="e">
        <f>E38/$E$81</f>
        <v>#DIV/0!</v>
      </c>
      <c r="H38" s="12"/>
      <c r="I38" s="17" t="e">
        <f>H38/$H$81</f>
        <v>#DIV/0!</v>
      </c>
      <c r="J38" s="18"/>
      <c r="K38" s="12"/>
      <c r="L38" s="17" t="e">
        <f>K38/$K$81</f>
        <v>#DIV/0!</v>
      </c>
      <c r="N38" s="162"/>
    </row>
    <row r="39" spans="1:14">
      <c r="A39" s="167">
        <v>23</v>
      </c>
      <c r="B39" s="10" t="s">
        <v>96</v>
      </c>
      <c r="C39" s="11"/>
      <c r="E39" s="12"/>
      <c r="F39" s="17" t="e">
        <f t="shared" ref="F39:F55" si="6">E39/$E$81</f>
        <v>#DIV/0!</v>
      </c>
      <c r="H39" s="12"/>
      <c r="I39" s="17" t="e">
        <f t="shared" ref="I39:I55" si="7">H39/$H$81</f>
        <v>#DIV/0!</v>
      </c>
      <c r="J39" s="18"/>
      <c r="K39" s="12"/>
      <c r="L39" s="17" t="e">
        <f t="shared" ref="L39:L55" si="8">K39/$K$81</f>
        <v>#DIV/0!</v>
      </c>
      <c r="N39" s="162"/>
    </row>
    <row r="40" spans="1:14">
      <c r="A40" s="167">
        <v>24</v>
      </c>
      <c r="B40" s="10" t="s">
        <v>97</v>
      </c>
      <c r="C40" s="11"/>
      <c r="E40" s="12"/>
      <c r="F40" s="17" t="e">
        <f t="shared" si="6"/>
        <v>#DIV/0!</v>
      </c>
      <c r="H40" s="12"/>
      <c r="I40" s="17" t="e">
        <f t="shared" si="7"/>
        <v>#DIV/0!</v>
      </c>
      <c r="J40" s="18"/>
      <c r="K40" s="12"/>
      <c r="L40" s="17" t="e">
        <f t="shared" si="8"/>
        <v>#DIV/0!</v>
      </c>
      <c r="N40" s="162"/>
    </row>
    <row r="41" spans="1:14">
      <c r="A41" s="167">
        <v>25</v>
      </c>
      <c r="B41" s="10" t="s">
        <v>98</v>
      </c>
      <c r="C41" s="11"/>
      <c r="E41" s="12"/>
      <c r="F41" s="17" t="e">
        <f t="shared" si="6"/>
        <v>#DIV/0!</v>
      </c>
      <c r="H41" s="12"/>
      <c r="I41" s="17" t="e">
        <f t="shared" si="7"/>
        <v>#DIV/0!</v>
      </c>
      <c r="J41" s="18"/>
      <c r="K41" s="12"/>
      <c r="L41" s="17" t="e">
        <f t="shared" si="8"/>
        <v>#DIV/0!</v>
      </c>
      <c r="N41" s="162"/>
    </row>
    <row r="42" spans="1:14">
      <c r="A42" s="167">
        <v>26</v>
      </c>
      <c r="B42" s="10" t="s">
        <v>99</v>
      </c>
      <c r="C42" s="11"/>
      <c r="E42" s="12"/>
      <c r="F42" s="17" t="e">
        <f t="shared" si="6"/>
        <v>#DIV/0!</v>
      </c>
      <c r="H42" s="12"/>
      <c r="I42" s="17" t="e">
        <f t="shared" si="7"/>
        <v>#DIV/0!</v>
      </c>
      <c r="J42" s="18"/>
      <c r="K42" s="12"/>
      <c r="L42" s="17" t="e">
        <f t="shared" si="8"/>
        <v>#DIV/0!</v>
      </c>
      <c r="N42" s="162"/>
    </row>
    <row r="43" spans="1:14">
      <c r="A43" s="167">
        <v>27</v>
      </c>
      <c r="B43" s="10" t="s">
        <v>100</v>
      </c>
      <c r="C43" s="11"/>
      <c r="E43" s="12"/>
      <c r="F43" s="17" t="e">
        <f t="shared" si="6"/>
        <v>#DIV/0!</v>
      </c>
      <c r="H43" s="12"/>
      <c r="I43" s="17" t="e">
        <f t="shared" si="7"/>
        <v>#DIV/0!</v>
      </c>
      <c r="J43" s="120"/>
      <c r="K43" s="12"/>
      <c r="L43" s="17" t="e">
        <f t="shared" si="8"/>
        <v>#DIV/0!</v>
      </c>
      <c r="N43" s="162"/>
    </row>
    <row r="44" spans="1:14">
      <c r="A44" s="167">
        <v>28</v>
      </c>
      <c r="B44" s="10" t="s">
        <v>101</v>
      </c>
      <c r="C44" s="11"/>
      <c r="E44" s="12"/>
      <c r="F44" s="17" t="e">
        <f t="shared" si="6"/>
        <v>#DIV/0!</v>
      </c>
      <c r="H44" s="12"/>
      <c r="I44" s="17" t="e">
        <f t="shared" si="7"/>
        <v>#DIV/0!</v>
      </c>
      <c r="J44" s="18"/>
      <c r="K44" s="12"/>
      <c r="L44" s="17" t="e">
        <f t="shared" si="8"/>
        <v>#DIV/0!</v>
      </c>
      <c r="N44" s="162"/>
    </row>
    <row r="45" spans="1:14">
      <c r="A45" s="167">
        <v>29</v>
      </c>
      <c r="B45" s="10" t="s">
        <v>102</v>
      </c>
      <c r="C45" s="11"/>
      <c r="E45" s="12"/>
      <c r="F45" s="17" t="e">
        <f t="shared" si="6"/>
        <v>#DIV/0!</v>
      </c>
      <c r="H45" s="12"/>
      <c r="I45" s="17" t="e">
        <f t="shared" si="7"/>
        <v>#DIV/0!</v>
      </c>
      <c r="J45" s="18"/>
      <c r="K45" s="12"/>
      <c r="L45" s="17" t="e">
        <f t="shared" si="8"/>
        <v>#DIV/0!</v>
      </c>
      <c r="N45" s="162"/>
    </row>
    <row r="46" spans="1:14">
      <c r="A46" s="167">
        <v>30</v>
      </c>
      <c r="B46" s="10" t="s">
        <v>103</v>
      </c>
      <c r="C46" s="11"/>
      <c r="E46" s="12"/>
      <c r="F46" s="17" t="e">
        <f t="shared" si="6"/>
        <v>#DIV/0!</v>
      </c>
      <c r="H46" s="12"/>
      <c r="I46" s="17" t="e">
        <f t="shared" si="7"/>
        <v>#DIV/0!</v>
      </c>
      <c r="J46" s="18"/>
      <c r="K46" s="12"/>
      <c r="L46" s="17" t="e">
        <f t="shared" si="8"/>
        <v>#DIV/0!</v>
      </c>
      <c r="N46" s="162"/>
    </row>
    <row r="47" spans="1:14">
      <c r="A47" s="167">
        <v>31</v>
      </c>
      <c r="B47" s="10" t="s">
        <v>104</v>
      </c>
      <c r="C47" s="11"/>
      <c r="E47" s="12"/>
      <c r="F47" s="17" t="e">
        <f t="shared" si="6"/>
        <v>#DIV/0!</v>
      </c>
      <c r="H47" s="12"/>
      <c r="I47" s="17" t="e">
        <f t="shared" si="7"/>
        <v>#DIV/0!</v>
      </c>
      <c r="J47" s="18"/>
      <c r="K47" s="12"/>
      <c r="L47" s="17" t="e">
        <f t="shared" si="8"/>
        <v>#DIV/0!</v>
      </c>
      <c r="N47" s="162"/>
    </row>
    <row r="48" spans="1:14">
      <c r="A48" s="167">
        <v>32</v>
      </c>
      <c r="B48" s="10" t="s">
        <v>105</v>
      </c>
      <c r="C48" s="11"/>
      <c r="E48" s="12"/>
      <c r="F48" s="17" t="e">
        <f t="shared" si="6"/>
        <v>#DIV/0!</v>
      </c>
      <c r="H48" s="12"/>
      <c r="I48" s="17" t="e">
        <f t="shared" si="7"/>
        <v>#DIV/0!</v>
      </c>
      <c r="J48" s="18"/>
      <c r="K48" s="12"/>
      <c r="L48" s="17" t="e">
        <f t="shared" si="8"/>
        <v>#DIV/0!</v>
      </c>
      <c r="N48" s="162"/>
    </row>
    <row r="49" spans="1:14">
      <c r="A49" s="167">
        <v>33</v>
      </c>
      <c r="B49" s="193" t="s">
        <v>106</v>
      </c>
      <c r="C49" s="11"/>
      <c r="E49" s="12"/>
      <c r="F49" s="17" t="e">
        <f t="shared" si="6"/>
        <v>#DIV/0!</v>
      </c>
      <c r="H49" s="12"/>
      <c r="I49" s="17" t="e">
        <f t="shared" si="7"/>
        <v>#DIV/0!</v>
      </c>
      <c r="J49" s="18"/>
      <c r="K49" s="12"/>
      <c r="L49" s="17" t="e">
        <f t="shared" si="8"/>
        <v>#DIV/0!</v>
      </c>
      <c r="N49" s="162"/>
    </row>
    <row r="50" spans="1:14">
      <c r="A50" s="167">
        <v>34</v>
      </c>
      <c r="B50" s="10" t="s">
        <v>107</v>
      </c>
      <c r="C50" s="11"/>
      <c r="E50" s="12"/>
      <c r="F50" s="17" t="e">
        <f t="shared" si="6"/>
        <v>#DIV/0!</v>
      </c>
      <c r="H50" s="12"/>
      <c r="I50" s="17" t="e">
        <f t="shared" si="7"/>
        <v>#DIV/0!</v>
      </c>
      <c r="J50" s="18"/>
      <c r="K50" s="12"/>
      <c r="L50" s="17" t="e">
        <f t="shared" si="8"/>
        <v>#DIV/0!</v>
      </c>
      <c r="N50" s="162"/>
    </row>
    <row r="51" spans="1:14">
      <c r="A51" s="167">
        <v>35</v>
      </c>
      <c r="B51" s="10" t="s">
        <v>108</v>
      </c>
      <c r="C51" s="11"/>
      <c r="E51" s="12"/>
      <c r="F51" s="17" t="e">
        <f t="shared" si="6"/>
        <v>#DIV/0!</v>
      </c>
      <c r="H51" s="12"/>
      <c r="I51" s="17" t="e">
        <f t="shared" si="7"/>
        <v>#DIV/0!</v>
      </c>
      <c r="J51" s="18"/>
      <c r="K51" s="12"/>
      <c r="L51" s="17" t="e">
        <f t="shared" si="8"/>
        <v>#DIV/0!</v>
      </c>
      <c r="N51" s="162"/>
    </row>
    <row r="52" spans="1:14">
      <c r="A52" s="167">
        <v>36</v>
      </c>
      <c r="B52" s="10" t="s">
        <v>109</v>
      </c>
      <c r="C52" s="11"/>
      <c r="E52" s="12"/>
      <c r="F52" s="17" t="e">
        <f t="shared" si="6"/>
        <v>#DIV/0!</v>
      </c>
      <c r="H52" s="12"/>
      <c r="I52" s="17" t="e">
        <f t="shared" si="7"/>
        <v>#DIV/0!</v>
      </c>
      <c r="J52" s="18"/>
      <c r="K52" s="12"/>
      <c r="L52" s="17" t="e">
        <f t="shared" si="8"/>
        <v>#DIV/0!</v>
      </c>
      <c r="N52" s="162"/>
    </row>
    <row r="53" spans="1:14">
      <c r="A53" s="167">
        <v>37</v>
      </c>
      <c r="B53" s="10" t="s">
        <v>110</v>
      </c>
      <c r="C53" s="11"/>
      <c r="E53" s="12"/>
      <c r="F53" s="17" t="e">
        <f t="shared" si="6"/>
        <v>#DIV/0!</v>
      </c>
      <c r="H53" s="12"/>
      <c r="I53" s="17" t="e">
        <f t="shared" si="7"/>
        <v>#DIV/0!</v>
      </c>
      <c r="J53" s="18"/>
      <c r="K53" s="12"/>
      <c r="L53" s="17" t="e">
        <f t="shared" si="8"/>
        <v>#DIV/0!</v>
      </c>
      <c r="N53" s="162"/>
    </row>
    <row r="54" spans="1:14" ht="14.4" thickBot="1">
      <c r="A54" s="167">
        <v>38</v>
      </c>
      <c r="B54" s="144" t="s">
        <v>111</v>
      </c>
      <c r="C54" s="145" t="s">
        <v>81</v>
      </c>
      <c r="E54" s="146"/>
      <c r="F54" s="17" t="e">
        <f t="shared" si="6"/>
        <v>#DIV/0!</v>
      </c>
      <c r="H54" s="146"/>
      <c r="I54" s="17" t="e">
        <f t="shared" si="7"/>
        <v>#DIV/0!</v>
      </c>
      <c r="J54" s="18"/>
      <c r="K54" s="146"/>
      <c r="L54" s="17" t="e">
        <f t="shared" si="8"/>
        <v>#DIV/0!</v>
      </c>
      <c r="N54" s="162"/>
    </row>
    <row r="55" spans="1:14" ht="15" thickBot="1">
      <c r="B55" s="395" t="s">
        <v>112</v>
      </c>
      <c r="C55" s="396"/>
      <c r="E55" s="171">
        <f>SUM(E38:E54)</f>
        <v>0</v>
      </c>
      <c r="F55" s="172" t="e">
        <f t="shared" si="6"/>
        <v>#DIV/0!</v>
      </c>
      <c r="G55" s="14"/>
      <c r="H55" s="171">
        <f>SUM(H38:H54)</f>
        <v>0</v>
      </c>
      <c r="I55" s="172" t="e">
        <f t="shared" si="7"/>
        <v>#DIV/0!</v>
      </c>
      <c r="J55" s="16"/>
      <c r="K55" s="171">
        <f>SUM(K38:K54)</f>
        <v>0</v>
      </c>
      <c r="L55" s="172" t="e">
        <f t="shared" si="8"/>
        <v>#DIV/0!</v>
      </c>
      <c r="N55" s="163"/>
    </row>
    <row r="56" spans="1:14" ht="14.4" thickBot="1">
      <c r="B56" s="15"/>
      <c r="C56" s="15"/>
      <c r="E56" s="14"/>
      <c r="F56" s="18"/>
      <c r="G56" s="14"/>
      <c r="H56" s="14"/>
      <c r="I56" s="18"/>
      <c r="J56" s="13"/>
      <c r="K56" s="14"/>
      <c r="L56" s="18"/>
    </row>
    <row r="57" spans="1:14" ht="14.4" thickBot="1">
      <c r="B57" s="397" t="s">
        <v>113</v>
      </c>
      <c r="C57" s="398"/>
      <c r="E57" s="393"/>
      <c r="F57" s="394"/>
      <c r="H57" s="393"/>
      <c r="I57" s="394"/>
      <c r="J57" s="9"/>
      <c r="K57" s="393"/>
      <c r="L57" s="394"/>
      <c r="N57" s="161"/>
    </row>
    <row r="58" spans="1:14">
      <c r="A58" s="168">
        <v>39</v>
      </c>
      <c r="B58" s="147" t="s">
        <v>114</v>
      </c>
      <c r="C58" s="11"/>
      <c r="E58" s="148"/>
      <c r="F58" s="17" t="e">
        <f>E58/$E$81</f>
        <v>#DIV/0!</v>
      </c>
      <c r="H58" s="148"/>
      <c r="I58" s="17" t="e">
        <f>H58/$H$81</f>
        <v>#DIV/0!</v>
      </c>
      <c r="J58" s="18"/>
      <c r="K58" s="148"/>
      <c r="L58" s="17" t="e">
        <f>K58/$K$81</f>
        <v>#DIV/0!</v>
      </c>
      <c r="N58" s="162"/>
    </row>
    <row r="59" spans="1:14">
      <c r="A59" s="168">
        <v>40</v>
      </c>
      <c r="B59" s="147" t="s">
        <v>70</v>
      </c>
      <c r="C59" s="11"/>
      <c r="E59" s="12"/>
      <c r="F59" s="17" t="e">
        <f t="shared" ref="F59:F70" si="9">E59/$E$81</f>
        <v>#DIV/0!</v>
      </c>
      <c r="H59" s="12"/>
      <c r="I59" s="17" t="e">
        <f t="shared" ref="I59:I70" si="10">H59/$H$81</f>
        <v>#DIV/0!</v>
      </c>
      <c r="J59" s="18"/>
      <c r="K59" s="12"/>
      <c r="L59" s="17" t="e">
        <f t="shared" ref="L59:L70" si="11">K59/$K$81</f>
        <v>#DIV/0!</v>
      </c>
      <c r="N59" s="162"/>
    </row>
    <row r="60" spans="1:14">
      <c r="A60" s="168">
        <v>41</v>
      </c>
      <c r="B60" s="147" t="s">
        <v>115</v>
      </c>
      <c r="C60" s="11"/>
      <c r="E60" s="12"/>
      <c r="F60" s="17" t="e">
        <f t="shared" si="9"/>
        <v>#DIV/0!</v>
      </c>
      <c r="H60" s="12"/>
      <c r="I60" s="17" t="e">
        <f t="shared" si="10"/>
        <v>#DIV/0!</v>
      </c>
      <c r="J60" s="18"/>
      <c r="K60" s="12"/>
      <c r="L60" s="17" t="e">
        <f t="shared" si="11"/>
        <v>#DIV/0!</v>
      </c>
      <c r="N60" s="162"/>
    </row>
    <row r="61" spans="1:14">
      <c r="A61" s="168">
        <v>42</v>
      </c>
      <c r="B61" s="147" t="s">
        <v>116</v>
      </c>
      <c r="C61" s="11"/>
      <c r="E61" s="12"/>
      <c r="F61" s="17" t="e">
        <f t="shared" si="9"/>
        <v>#DIV/0!</v>
      </c>
      <c r="H61" s="12"/>
      <c r="I61" s="17" t="e">
        <f t="shared" si="10"/>
        <v>#DIV/0!</v>
      </c>
      <c r="J61" s="18"/>
      <c r="K61" s="12"/>
      <c r="L61" s="17" t="e">
        <f t="shared" si="11"/>
        <v>#DIV/0!</v>
      </c>
      <c r="N61" s="162"/>
    </row>
    <row r="62" spans="1:14">
      <c r="A62" s="168">
        <v>43</v>
      </c>
      <c r="B62" s="147" t="s">
        <v>117</v>
      </c>
      <c r="C62" s="11"/>
      <c r="E62" s="12"/>
      <c r="F62" s="17" t="e">
        <f t="shared" si="9"/>
        <v>#DIV/0!</v>
      </c>
      <c r="H62" s="12"/>
      <c r="I62" s="17" t="e">
        <f t="shared" si="10"/>
        <v>#DIV/0!</v>
      </c>
      <c r="J62" s="18"/>
      <c r="K62" s="12"/>
      <c r="L62" s="17" t="e">
        <f t="shared" si="11"/>
        <v>#DIV/0!</v>
      </c>
      <c r="N62" s="162"/>
    </row>
    <row r="63" spans="1:14">
      <c r="A63" s="168">
        <v>44</v>
      </c>
      <c r="B63" s="147" t="s">
        <v>118</v>
      </c>
      <c r="C63" s="11"/>
      <c r="E63" s="12"/>
      <c r="F63" s="17" t="e">
        <f t="shared" si="9"/>
        <v>#DIV/0!</v>
      </c>
      <c r="H63" s="12"/>
      <c r="I63" s="17" t="e">
        <f t="shared" si="10"/>
        <v>#DIV/0!</v>
      </c>
      <c r="J63" s="18"/>
      <c r="K63" s="12"/>
      <c r="L63" s="17" t="e">
        <f t="shared" si="11"/>
        <v>#DIV/0!</v>
      </c>
      <c r="N63" s="162"/>
    </row>
    <row r="64" spans="1:14">
      <c r="A64" s="168">
        <v>45</v>
      </c>
      <c r="B64" s="147" t="s">
        <v>119</v>
      </c>
      <c r="C64" s="11"/>
      <c r="E64" s="12"/>
      <c r="F64" s="17" t="e">
        <f t="shared" si="9"/>
        <v>#DIV/0!</v>
      </c>
      <c r="H64" s="12"/>
      <c r="I64" s="17" t="e">
        <f t="shared" si="10"/>
        <v>#DIV/0!</v>
      </c>
      <c r="J64" s="18"/>
      <c r="K64" s="12"/>
      <c r="L64" s="17" t="e">
        <f t="shared" si="11"/>
        <v>#DIV/0!</v>
      </c>
      <c r="N64" s="162"/>
    </row>
    <row r="65" spans="1:14">
      <c r="A65" s="168">
        <v>46</v>
      </c>
      <c r="B65" s="147" t="s">
        <v>120</v>
      </c>
      <c r="C65" s="11"/>
      <c r="E65" s="12"/>
      <c r="F65" s="17" t="e">
        <f t="shared" si="9"/>
        <v>#DIV/0!</v>
      </c>
      <c r="H65" s="12"/>
      <c r="I65" s="17" t="e">
        <f t="shared" si="10"/>
        <v>#DIV/0!</v>
      </c>
      <c r="J65" s="18"/>
      <c r="K65" s="12"/>
      <c r="L65" s="17" t="e">
        <f t="shared" si="11"/>
        <v>#DIV/0!</v>
      </c>
      <c r="N65" s="162"/>
    </row>
    <row r="66" spans="1:14">
      <c r="A66" s="168">
        <v>47</v>
      </c>
      <c r="B66" s="147" t="s">
        <v>121</v>
      </c>
      <c r="C66" s="11"/>
      <c r="E66" s="12"/>
      <c r="F66" s="17" t="e">
        <f t="shared" si="9"/>
        <v>#DIV/0!</v>
      </c>
      <c r="H66" s="12"/>
      <c r="I66" s="17" t="e">
        <f t="shared" si="10"/>
        <v>#DIV/0!</v>
      </c>
      <c r="J66" s="18"/>
      <c r="K66" s="12"/>
      <c r="L66" s="17" t="e">
        <f t="shared" si="11"/>
        <v>#DIV/0!</v>
      </c>
      <c r="N66" s="162"/>
    </row>
    <row r="67" spans="1:14">
      <c r="A67" s="168">
        <v>48</v>
      </c>
      <c r="B67" s="10" t="s">
        <v>122</v>
      </c>
      <c r="C67" s="11"/>
      <c r="E67" s="12"/>
      <c r="F67" s="17" t="e">
        <f t="shared" si="9"/>
        <v>#DIV/0!</v>
      </c>
      <c r="H67" s="12"/>
      <c r="I67" s="17" t="e">
        <f t="shared" si="10"/>
        <v>#DIV/0!</v>
      </c>
      <c r="J67" s="120"/>
      <c r="K67" s="12"/>
      <c r="L67" s="17" t="e">
        <f t="shared" si="11"/>
        <v>#DIV/0!</v>
      </c>
      <c r="N67" s="162"/>
    </row>
    <row r="68" spans="1:14">
      <c r="A68" s="168">
        <v>49</v>
      </c>
      <c r="B68" s="147" t="s">
        <v>123</v>
      </c>
      <c r="C68" s="11"/>
      <c r="E68" s="12"/>
      <c r="F68" s="17" t="e">
        <f t="shared" si="9"/>
        <v>#DIV/0!</v>
      </c>
      <c r="H68" s="12"/>
      <c r="I68" s="17" t="e">
        <f t="shared" si="10"/>
        <v>#DIV/0!</v>
      </c>
      <c r="J68" s="18"/>
      <c r="K68" s="12"/>
      <c r="L68" s="17" t="e">
        <f t="shared" si="11"/>
        <v>#DIV/0!</v>
      </c>
      <c r="N68" s="162"/>
    </row>
    <row r="69" spans="1:14" ht="14.4" thickBot="1">
      <c r="A69" s="168">
        <v>50</v>
      </c>
      <c r="B69" s="149" t="s">
        <v>124</v>
      </c>
      <c r="C69" s="150" t="s">
        <v>81</v>
      </c>
      <c r="E69" s="146"/>
      <c r="F69" s="17" t="e">
        <f t="shared" si="9"/>
        <v>#DIV/0!</v>
      </c>
      <c r="H69" s="151"/>
      <c r="I69" s="17" t="e">
        <f t="shared" si="10"/>
        <v>#DIV/0!</v>
      </c>
      <c r="J69" s="18"/>
      <c r="K69" s="151"/>
      <c r="L69" s="17" t="e">
        <f t="shared" si="11"/>
        <v>#DIV/0!</v>
      </c>
      <c r="N69" s="162"/>
    </row>
    <row r="70" spans="1:14" ht="15" thickBot="1">
      <c r="B70" s="402" t="s">
        <v>125</v>
      </c>
      <c r="C70" s="403"/>
      <c r="E70" s="171">
        <f>SUM(E58:E69)</f>
        <v>0</v>
      </c>
      <c r="F70" s="172" t="e">
        <f t="shared" si="9"/>
        <v>#DIV/0!</v>
      </c>
      <c r="G70" s="14"/>
      <c r="H70" s="171">
        <f>SUM(H58:H69)</f>
        <v>0</v>
      </c>
      <c r="I70" s="172" t="e">
        <f t="shared" si="10"/>
        <v>#DIV/0!</v>
      </c>
      <c r="J70" s="16"/>
      <c r="K70" s="171">
        <f>SUM(K58:K69)</f>
        <v>0</v>
      </c>
      <c r="L70" s="172" t="e">
        <f t="shared" si="11"/>
        <v>#DIV/0!</v>
      </c>
      <c r="N70" s="163"/>
    </row>
    <row r="71" spans="1:14" ht="7.5" customHeight="1"/>
    <row r="72" spans="1:14" ht="7.5" customHeight="1" thickBot="1"/>
    <row r="73" spans="1:14" ht="14.4" thickBot="1">
      <c r="B73" s="397" t="s">
        <v>126</v>
      </c>
      <c r="C73" s="398"/>
      <c r="E73" s="393"/>
      <c r="F73" s="394"/>
      <c r="H73" s="393"/>
      <c r="I73" s="394"/>
      <c r="J73" s="9"/>
      <c r="K73" s="393"/>
      <c r="L73" s="394"/>
      <c r="N73" s="161"/>
    </row>
    <row r="74" spans="1:14">
      <c r="A74" s="166">
        <v>51</v>
      </c>
      <c r="B74" s="153" t="s">
        <v>127</v>
      </c>
      <c r="C74" s="11" t="s">
        <v>81</v>
      </c>
      <c r="E74" s="12"/>
      <c r="F74" s="17" t="e">
        <f>E74/$E$81</f>
        <v>#DIV/0!</v>
      </c>
      <c r="H74" s="12"/>
      <c r="I74" s="17" t="e">
        <f>H74/$H$81</f>
        <v>#DIV/0!</v>
      </c>
      <c r="J74" s="18"/>
      <c r="K74" s="12"/>
      <c r="L74" s="17" t="e">
        <f>K74/$K$81</f>
        <v>#DIV/0!</v>
      </c>
      <c r="N74" s="162"/>
    </row>
    <row r="75" spans="1:14">
      <c r="A75" s="166">
        <v>52</v>
      </c>
      <c r="B75" s="153"/>
      <c r="C75" s="11" t="s">
        <v>81</v>
      </c>
      <c r="E75" s="12"/>
      <c r="F75" s="17" t="e">
        <f t="shared" ref="F75:F79" si="12">E75/$E$81</f>
        <v>#DIV/0!</v>
      </c>
      <c r="H75" s="12"/>
      <c r="I75" s="17" t="e">
        <f t="shared" ref="I75:I79" si="13">H75/$H$81</f>
        <v>#DIV/0!</v>
      </c>
      <c r="J75" s="18"/>
      <c r="K75" s="12"/>
      <c r="L75" s="17" t="e">
        <f t="shared" ref="L75:L79" si="14">K75/$K$81</f>
        <v>#DIV/0!</v>
      </c>
      <c r="N75" s="162"/>
    </row>
    <row r="76" spans="1:14">
      <c r="A76" s="166">
        <v>53</v>
      </c>
      <c r="B76" s="153"/>
      <c r="C76" s="11" t="s">
        <v>81</v>
      </c>
      <c r="E76" s="12"/>
      <c r="F76" s="17" t="e">
        <f t="shared" si="12"/>
        <v>#DIV/0!</v>
      </c>
      <c r="H76" s="12"/>
      <c r="I76" s="17" t="e">
        <f t="shared" si="13"/>
        <v>#DIV/0!</v>
      </c>
      <c r="J76" s="18"/>
      <c r="K76" s="12"/>
      <c r="L76" s="17" t="e">
        <f t="shared" si="14"/>
        <v>#DIV/0!</v>
      </c>
      <c r="N76" s="162"/>
    </row>
    <row r="77" spans="1:14">
      <c r="A77" s="166">
        <v>54</v>
      </c>
      <c r="B77" s="153"/>
      <c r="C77" s="11" t="s">
        <v>81</v>
      </c>
      <c r="E77" s="12"/>
      <c r="F77" s="17" t="e">
        <f t="shared" si="12"/>
        <v>#DIV/0!</v>
      </c>
      <c r="H77" s="12"/>
      <c r="I77" s="17" t="e">
        <f t="shared" si="13"/>
        <v>#DIV/0!</v>
      </c>
      <c r="J77" s="18"/>
      <c r="K77" s="12"/>
      <c r="L77" s="17" t="e">
        <f t="shared" si="14"/>
        <v>#DIV/0!</v>
      </c>
      <c r="N77" s="162"/>
    </row>
    <row r="78" spans="1:14">
      <c r="A78" s="166">
        <v>55</v>
      </c>
      <c r="B78" s="153"/>
      <c r="C78" s="11" t="s">
        <v>81</v>
      </c>
      <c r="E78" s="12"/>
      <c r="F78" s="17" t="e">
        <f t="shared" si="12"/>
        <v>#DIV/0!</v>
      </c>
      <c r="H78" s="12"/>
      <c r="I78" s="17" t="e">
        <f t="shared" si="13"/>
        <v>#DIV/0!</v>
      </c>
      <c r="J78" s="18"/>
      <c r="K78" s="12"/>
      <c r="L78" s="17" t="e">
        <f t="shared" si="14"/>
        <v>#DIV/0!</v>
      </c>
      <c r="N78" s="162"/>
    </row>
    <row r="79" spans="1:14" ht="14.4" thickBot="1">
      <c r="B79" s="395" t="s">
        <v>128</v>
      </c>
      <c r="C79" s="396"/>
      <c r="E79" s="152">
        <f>SUM(E74:E78)</f>
        <v>0</v>
      </c>
      <c r="F79" s="17" t="e">
        <f t="shared" si="12"/>
        <v>#DIV/0!</v>
      </c>
      <c r="G79" s="14"/>
      <c r="H79" s="152">
        <f>SUM(H74:H78)</f>
        <v>0</v>
      </c>
      <c r="I79" s="17" t="e">
        <f t="shared" si="13"/>
        <v>#DIV/0!</v>
      </c>
      <c r="J79" s="18"/>
      <c r="K79" s="152">
        <f>SUM(K74:K78)</f>
        <v>0</v>
      </c>
      <c r="L79" s="17" t="e">
        <f t="shared" si="14"/>
        <v>#DIV/0!</v>
      </c>
      <c r="N79" s="163"/>
    </row>
    <row r="80" spans="1:14" ht="7.5" customHeight="1" thickBot="1"/>
    <row r="81" spans="1:12" s="20" customFormat="1" ht="32.25" customHeight="1" thickBot="1">
      <c r="A81" s="59"/>
      <c r="B81" s="399" t="s">
        <v>59</v>
      </c>
      <c r="C81" s="400"/>
      <c r="E81" s="173">
        <f>SUM(E79+E70+E55+E35+E22)</f>
        <v>0</v>
      </c>
      <c r="F81" s="174">
        <f>100%</f>
        <v>1</v>
      </c>
      <c r="G81" s="48"/>
      <c r="H81" s="173">
        <f>SUM(H79+H70+H55+H35+H22)</f>
        <v>0</v>
      </c>
      <c r="I81" s="174">
        <f>100%</f>
        <v>1</v>
      </c>
      <c r="J81" s="175"/>
      <c r="K81" s="173">
        <f>SUM(K79+K70+K55+K35+K22)</f>
        <v>0</v>
      </c>
      <c r="L81" s="174">
        <f>100%</f>
        <v>1</v>
      </c>
    </row>
    <row r="83" spans="1:12" ht="32.25" customHeight="1">
      <c r="A83" s="401"/>
      <c r="B83" s="401"/>
      <c r="C83" s="401"/>
      <c r="D83" s="401"/>
      <c r="E83" s="401"/>
      <c r="F83" s="401"/>
      <c r="G83" s="401"/>
      <c r="H83" s="401"/>
      <c r="I83" s="401"/>
      <c r="J83" s="401"/>
      <c r="K83" s="401"/>
      <c r="L83" s="3"/>
    </row>
    <row r="84" spans="1:12">
      <c r="B84" s="22"/>
      <c r="C84" s="22"/>
      <c r="D84" s="22"/>
      <c r="E84" s="22"/>
      <c r="F84" s="22"/>
      <c r="G84" s="22"/>
      <c r="H84" s="22"/>
      <c r="I84" s="22"/>
      <c r="J84" s="23"/>
      <c r="K84" s="22"/>
      <c r="L84" s="22"/>
    </row>
    <row r="85" spans="1:12">
      <c r="B85" s="22"/>
      <c r="C85" s="22"/>
      <c r="D85" s="22"/>
      <c r="E85" s="22"/>
      <c r="F85" s="22"/>
      <c r="G85" s="22"/>
      <c r="H85" s="22"/>
      <c r="I85" s="22"/>
      <c r="J85" s="23"/>
      <c r="K85" s="22"/>
      <c r="L85" s="22"/>
    </row>
    <row r="86" spans="1:12">
      <c r="B86" s="22"/>
      <c r="C86" s="22"/>
      <c r="D86" s="22"/>
      <c r="E86" s="22"/>
      <c r="F86" s="22"/>
      <c r="G86" s="22"/>
      <c r="H86" s="22"/>
      <c r="I86" s="22"/>
      <c r="J86" s="23"/>
      <c r="K86" s="22"/>
      <c r="L86" s="22"/>
    </row>
    <row r="87" spans="1:12">
      <c r="B87" s="22"/>
      <c r="C87" s="22"/>
      <c r="D87" s="22"/>
      <c r="E87" s="22"/>
      <c r="F87" s="22"/>
      <c r="G87" s="22"/>
      <c r="H87" s="22"/>
      <c r="I87" s="22"/>
      <c r="J87" s="23"/>
      <c r="K87" s="22"/>
      <c r="L87" s="22"/>
    </row>
    <row r="88" spans="1:12">
      <c r="B88" s="22"/>
      <c r="C88" s="22"/>
      <c r="D88" s="22"/>
      <c r="E88" s="22"/>
      <c r="F88" s="22"/>
      <c r="G88" s="22"/>
      <c r="H88" s="22"/>
      <c r="I88" s="22"/>
      <c r="J88" s="23"/>
      <c r="K88" s="22"/>
      <c r="L88" s="22"/>
    </row>
  </sheetData>
  <sheetProtection algorithmName="SHA-512" hashValue="6rHrYwTDK7dLw8brlILlEann+uci170agerJLGVIc2ra016pyh+tj0k7PLVzKMwBIJeySGZykhxz93xb3ZgrkQ==" saltValue="MbaFFgR2VznWFjPwdI5G9g==" spinCount="100000" sheet="1" objects="1" scenarios="1"/>
  <mergeCells count="30">
    <mergeCell ref="B79:C79"/>
    <mergeCell ref="B81:C81"/>
    <mergeCell ref="A83:K83"/>
    <mergeCell ref="B70:C70"/>
    <mergeCell ref="B73:C73"/>
    <mergeCell ref="E73:F73"/>
    <mergeCell ref="H73:I73"/>
    <mergeCell ref="K73:L73"/>
    <mergeCell ref="B55:C55"/>
    <mergeCell ref="B57:C57"/>
    <mergeCell ref="E57:F57"/>
    <mergeCell ref="H57:I57"/>
    <mergeCell ref="K57:L57"/>
    <mergeCell ref="B35:C35"/>
    <mergeCell ref="B37:C37"/>
    <mergeCell ref="E37:F37"/>
    <mergeCell ref="H37:I37"/>
    <mergeCell ref="K37:L37"/>
    <mergeCell ref="B22:C22"/>
    <mergeCell ref="B24:C24"/>
    <mergeCell ref="E24:F24"/>
    <mergeCell ref="H24:I24"/>
    <mergeCell ref="K24:L24"/>
    <mergeCell ref="C6:F6"/>
    <mergeCell ref="B10:C10"/>
    <mergeCell ref="A8:C8"/>
    <mergeCell ref="H8:I8"/>
    <mergeCell ref="K8:L8"/>
    <mergeCell ref="E10:F10"/>
    <mergeCell ref="E8:F8"/>
  </mergeCells>
  <pageMargins left="0.43307086614173229" right="0.59055118110236227" top="0.62992125984251968" bottom="0.74803149606299213" header="0.31496062992125984" footer="0.31496062992125984"/>
  <pageSetup paperSize="5" scale="67" orientation="landscape" r:id="rId1"/>
  <headerFooter>
    <oddHeader>&amp;C&amp;"-,Gras"&amp;14SODEC - GRILLE BUDGÉTAIRE 2020-2021</oddHeader>
    <oddFooter>&amp;LSODEC - Programme d'aide à la diffusion en variétés 2020-2021
Volet 1 - Événement nationaux et internationaux&amp;R&amp;P / &amp;N</oddFooter>
  </headerFooter>
  <rowBreaks count="1" manualBreakCount="1">
    <brk id="56"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2EDF2-8FD2-43E6-A6E4-B4BC3E7FB99B}">
  <sheetPr>
    <tabColor rgb="FF66FFFF"/>
  </sheetPr>
  <dimension ref="A1:Y35"/>
  <sheetViews>
    <sheetView showGridLines="0" zoomScaleNormal="100" workbookViewId="0"/>
  </sheetViews>
  <sheetFormatPr baseColWidth="10" defaultColWidth="11.44140625" defaultRowHeight="13.8"/>
  <cols>
    <col min="1" max="1" width="81.109375" style="36" customWidth="1"/>
    <col min="2" max="4" width="20.88671875" style="36" customWidth="1"/>
    <col min="5" max="5" width="19.5546875" style="36" customWidth="1"/>
    <col min="6" max="22" width="20.88671875" style="36" customWidth="1"/>
    <col min="23" max="23" width="19.44140625" style="36" customWidth="1"/>
    <col min="24" max="24" width="16" style="36" customWidth="1"/>
    <col min="25" max="25" width="18.44140625" style="36" customWidth="1"/>
    <col min="26" max="16384" width="11.44140625" style="36"/>
  </cols>
  <sheetData>
    <row r="1" spans="1:25" ht="16.5" customHeight="1">
      <c r="D1" s="423" t="s">
        <v>129</v>
      </c>
      <c r="E1" s="424"/>
      <c r="F1" s="424"/>
      <c r="G1" s="424"/>
      <c r="H1" s="424"/>
      <c r="I1" s="424"/>
      <c r="J1" s="424"/>
      <c r="K1" s="424"/>
      <c r="L1" s="424"/>
      <c r="M1" s="424"/>
      <c r="N1" s="421" t="s">
        <v>130</v>
      </c>
      <c r="O1" s="421"/>
      <c r="P1" s="421"/>
      <c r="Q1" s="421"/>
      <c r="R1" s="421"/>
      <c r="S1" s="421"/>
      <c r="T1" s="421"/>
      <c r="U1" s="421"/>
      <c r="V1" s="421"/>
      <c r="W1" s="422"/>
      <c r="X1" s="295"/>
      <c r="Y1" s="295"/>
    </row>
    <row r="2" spans="1:25" ht="16.5" customHeight="1">
      <c r="A2" s="428" t="s">
        <v>131</v>
      </c>
      <c r="B2" s="137"/>
      <c r="C2" s="429" t="s">
        <v>132</v>
      </c>
      <c r="D2" s="431" t="s">
        <v>133</v>
      </c>
      <c r="E2" s="432"/>
      <c r="F2" s="433"/>
      <c r="G2" s="125"/>
      <c r="H2" s="434" t="s">
        <v>134</v>
      </c>
      <c r="I2" s="434"/>
      <c r="J2" s="434"/>
      <c r="K2" s="434"/>
      <c r="L2" s="434"/>
      <c r="M2" s="435" t="s">
        <v>135</v>
      </c>
      <c r="N2" s="425" t="s">
        <v>136</v>
      </c>
      <c r="O2" s="426"/>
      <c r="P2" s="427"/>
      <c r="Q2" s="420" t="s">
        <v>137</v>
      </c>
      <c r="R2" s="420"/>
      <c r="S2" s="420"/>
      <c r="T2" s="420"/>
      <c r="U2" s="420"/>
      <c r="V2" s="420"/>
      <c r="W2" s="298"/>
      <c r="X2" s="296"/>
      <c r="Y2" s="297"/>
    </row>
    <row r="3" spans="1:25" s="80" customFormat="1" ht="41.4">
      <c r="A3" s="429"/>
      <c r="B3" s="155" t="s">
        <v>138</v>
      </c>
      <c r="C3" s="430"/>
      <c r="D3" s="132" t="s">
        <v>139</v>
      </c>
      <c r="E3" s="132" t="s">
        <v>140</v>
      </c>
      <c r="F3" s="132" t="s">
        <v>141</v>
      </c>
      <c r="G3" s="133" t="s">
        <v>142</v>
      </c>
      <c r="H3" s="134" t="s">
        <v>143</v>
      </c>
      <c r="I3" s="134" t="s">
        <v>144</v>
      </c>
      <c r="J3" s="134" t="s">
        <v>145</v>
      </c>
      <c r="K3" s="135" t="s">
        <v>146</v>
      </c>
      <c r="L3" s="135" t="s">
        <v>147</v>
      </c>
      <c r="M3" s="435"/>
      <c r="N3" s="126" t="s">
        <v>148</v>
      </c>
      <c r="O3" s="126" t="s">
        <v>149</v>
      </c>
      <c r="P3" s="126" t="s">
        <v>150</v>
      </c>
      <c r="Q3" s="196" t="s">
        <v>151</v>
      </c>
      <c r="R3" s="195" t="s">
        <v>152</v>
      </c>
      <c r="S3" s="195" t="s">
        <v>153</v>
      </c>
      <c r="T3" s="195" t="s">
        <v>154</v>
      </c>
      <c r="U3" s="195" t="s">
        <v>155</v>
      </c>
      <c r="V3" s="197" t="s">
        <v>156</v>
      </c>
      <c r="W3" s="136" t="s">
        <v>157</v>
      </c>
      <c r="X3" s="198" t="s">
        <v>158</v>
      </c>
      <c r="Y3" s="198" t="s">
        <v>159</v>
      </c>
    </row>
    <row r="4" spans="1:25" ht="16.5" customHeight="1">
      <c r="A4" s="404">
        <f>Dépenses!F7</f>
        <v>0</v>
      </c>
      <c r="B4" s="123" t="s">
        <v>160</v>
      </c>
      <c r="C4" s="123"/>
      <c r="D4" s="127">
        <f>Revenus!$G$16</f>
        <v>0</v>
      </c>
      <c r="E4" s="127">
        <f>Revenus!$G$25</f>
        <v>0</v>
      </c>
      <c r="F4" s="127">
        <f>Revenus!$G$34+Revenus!$G$43</f>
        <v>0</v>
      </c>
      <c r="G4" s="127">
        <f>SUM(D4:F4)</f>
        <v>0</v>
      </c>
      <c r="H4" s="127">
        <f>Revenus!$G$52</f>
        <v>0</v>
      </c>
      <c r="I4" s="127">
        <f>Revenus!$G$51-Revenus!$G$52</f>
        <v>0</v>
      </c>
      <c r="J4" s="127">
        <f>Revenus!$G$88</f>
        <v>0</v>
      </c>
      <c r="K4" s="127">
        <f>Revenus!$G$97</f>
        <v>0</v>
      </c>
      <c r="L4" s="127">
        <f>SUM(H4:K4)</f>
        <v>0</v>
      </c>
      <c r="M4" s="127">
        <f>L4+G4</f>
        <v>0</v>
      </c>
      <c r="N4" s="127">
        <f>Dépenses!$H$16</f>
        <v>0</v>
      </c>
      <c r="O4" s="127">
        <f>Dépenses!$H$15-Dépenses!$H$16</f>
        <v>0</v>
      </c>
      <c r="P4" s="127">
        <f>SUM(N4:O4)</f>
        <v>0</v>
      </c>
      <c r="Q4" s="127">
        <f>Dépenses!$H$51</f>
        <v>0</v>
      </c>
      <c r="R4" s="127">
        <f>Dépenses!$H$63</f>
        <v>0</v>
      </c>
      <c r="S4" s="127">
        <f>Dépenses!$H$76</f>
        <v>0</v>
      </c>
      <c r="T4" s="127">
        <f>Dépenses!$H$89</f>
        <v>0</v>
      </c>
      <c r="U4" s="127">
        <f>Dépenses!$H$95</f>
        <v>0</v>
      </c>
      <c r="V4" s="127">
        <f>SUM(Q4:U4)</f>
        <v>0</v>
      </c>
      <c r="W4" s="127">
        <f>V4+P4</f>
        <v>0</v>
      </c>
      <c r="X4" s="192">
        <f>Dépenses!G119</f>
        <v>0</v>
      </c>
      <c r="Y4" s="127">
        <f>Dépenses!$H$105</f>
        <v>0</v>
      </c>
    </row>
    <row r="5" spans="1:25" ht="16.5" customHeight="1">
      <c r="A5" s="405"/>
      <c r="B5" s="123" t="s">
        <v>161</v>
      </c>
      <c r="C5" s="123"/>
      <c r="D5" s="127">
        <f>Revenus!G16</f>
        <v>0</v>
      </c>
      <c r="E5" s="127">
        <f>Revenus!G25</f>
        <v>0</v>
      </c>
      <c r="F5" s="127">
        <f>Revenus!G34</f>
        <v>0</v>
      </c>
      <c r="G5" s="127">
        <f>SUM(D5:F5)</f>
        <v>0</v>
      </c>
      <c r="H5" s="127">
        <f>Revenus!$J$52</f>
        <v>0</v>
      </c>
      <c r="I5" s="127">
        <f>Revenus!$J$51-Revenus!$J$52</f>
        <v>0</v>
      </c>
      <c r="J5" s="127">
        <f>Revenus!$J$88</f>
        <v>0</v>
      </c>
      <c r="K5" s="127">
        <f>Revenus!$J$97</f>
        <v>0</v>
      </c>
      <c r="L5" s="127">
        <f>SUM(H5:K5)</f>
        <v>0</v>
      </c>
      <c r="M5" s="127">
        <f>L5+G5</f>
        <v>0</v>
      </c>
      <c r="N5" s="127">
        <f>Dépenses!$M$16</f>
        <v>0</v>
      </c>
      <c r="O5" s="127">
        <f>Dépenses!$M$15-Dépenses!$M$16</f>
        <v>0</v>
      </c>
      <c r="P5" s="127">
        <f>SUM(N5:O5)</f>
        <v>0</v>
      </c>
      <c r="Q5" s="127">
        <f>Dépenses!$M$51</f>
        <v>0</v>
      </c>
      <c r="R5" s="127">
        <f>Dépenses!$M$63</f>
        <v>0</v>
      </c>
      <c r="S5" s="127">
        <f>Dépenses!$M$76</f>
        <v>0</v>
      </c>
      <c r="T5" s="127">
        <f>Dépenses!$M$89</f>
        <v>0</v>
      </c>
      <c r="U5" s="127">
        <f>Dépenses!$M$95</f>
        <v>0</v>
      </c>
      <c r="V5" s="127">
        <f>SUM(Q5:U5)</f>
        <v>0</v>
      </c>
      <c r="W5" s="127">
        <f>V5+P5</f>
        <v>0</v>
      </c>
      <c r="X5" s="192">
        <f>Dépenses!M119</f>
        <v>0</v>
      </c>
      <c r="Y5" s="127">
        <f>Dépenses!$M$105</f>
        <v>0</v>
      </c>
    </row>
    <row r="6" spans="1:25" ht="16.5" customHeight="1"/>
    <row r="7" spans="1:25" ht="16.5" customHeight="1" thickBot="1">
      <c r="B7" s="414"/>
      <c r="C7" s="414"/>
      <c r="I7" s="131"/>
      <c r="J7" s="412"/>
      <c r="K7" s="412"/>
    </row>
    <row r="8" spans="1:25" s="138" customFormat="1" ht="16.5" customHeight="1" thickBot="1">
      <c r="A8" s="413" t="s">
        <v>33</v>
      </c>
      <c r="B8" s="415" t="s">
        <v>34</v>
      </c>
      <c r="C8" s="416"/>
      <c r="D8" s="417" t="s">
        <v>162</v>
      </c>
      <c r="E8" s="418"/>
      <c r="F8" s="419"/>
      <c r="G8" s="417" t="s">
        <v>8</v>
      </c>
      <c r="H8" s="418"/>
      <c r="I8" s="419"/>
      <c r="J8" s="417" t="s">
        <v>9</v>
      </c>
      <c r="K8" s="418"/>
      <c r="L8" s="419"/>
    </row>
    <row r="9" spans="1:25" s="138" customFormat="1" ht="27.6">
      <c r="A9" s="407"/>
      <c r="B9" s="200" t="s">
        <v>37</v>
      </c>
      <c r="C9" s="201" t="s">
        <v>38</v>
      </c>
      <c r="D9" s="210" t="s">
        <v>10</v>
      </c>
      <c r="E9" s="199" t="s">
        <v>11</v>
      </c>
      <c r="F9" s="211" t="s">
        <v>38</v>
      </c>
      <c r="G9" s="210" t="s">
        <v>10</v>
      </c>
      <c r="H9" s="199" t="s">
        <v>11</v>
      </c>
      <c r="I9" s="211" t="s">
        <v>38</v>
      </c>
      <c r="J9" s="202" t="s">
        <v>10</v>
      </c>
      <c r="K9" s="203" t="s">
        <v>11</v>
      </c>
      <c r="L9" s="204" t="s">
        <v>38</v>
      </c>
    </row>
    <row r="10" spans="1:25" ht="14.4">
      <c r="A10" s="29" t="str">
        <f>+Dépenses!B15</f>
        <v>1- DÉPENSES DE FONCTIONNEMENT ET D'ADMINISTRATION</v>
      </c>
      <c r="B10" s="128">
        <f>+Dépenses!G15</f>
        <v>0</v>
      </c>
      <c r="C10" s="212">
        <f>+Dépenses!H15</f>
        <v>0</v>
      </c>
      <c r="D10" s="205">
        <f>+Dépenses!K15</f>
        <v>0</v>
      </c>
      <c r="E10" s="129">
        <f>+Dépenses!L15</f>
        <v>0</v>
      </c>
      <c r="F10" s="206">
        <f>+Dépenses!M15</f>
        <v>0</v>
      </c>
      <c r="G10" s="205">
        <f>+Dépenses!O15</f>
        <v>0</v>
      </c>
      <c r="H10" s="129">
        <f>+Dépenses!P15</f>
        <v>0</v>
      </c>
      <c r="I10" s="206">
        <f>+Dépenses!Q15</f>
        <v>0</v>
      </c>
      <c r="J10" s="205">
        <f>+Dépenses!S15</f>
        <v>0</v>
      </c>
      <c r="K10" s="129">
        <f>+Dépenses!T15</f>
        <v>0</v>
      </c>
      <c r="L10" s="206">
        <f>+Dépenses!U15</f>
        <v>0</v>
      </c>
    </row>
    <row r="11" spans="1:25" ht="14.4">
      <c r="A11" s="29" t="str">
        <f>+Dépenses!B50</f>
        <v>2 - DÉPENSES D'ACTIVITÉS RÉGULIÈRES ET PROJETS RÉCURRENTS</v>
      </c>
      <c r="B11" s="128">
        <f>+Dépenses!G50</f>
        <v>0</v>
      </c>
      <c r="C11" s="212">
        <f>+Dépenses!H50</f>
        <v>0</v>
      </c>
      <c r="D11" s="205">
        <f>+Dépenses!K50</f>
        <v>0</v>
      </c>
      <c r="E11" s="129">
        <f>+Dépenses!L50</f>
        <v>0</v>
      </c>
      <c r="F11" s="206">
        <f>+Dépenses!M50</f>
        <v>0</v>
      </c>
      <c r="G11" s="205">
        <f>+Dépenses!O50</f>
        <v>0</v>
      </c>
      <c r="H11" s="129">
        <f>+Dépenses!P50</f>
        <v>0</v>
      </c>
      <c r="I11" s="206">
        <f>+Dépenses!Q50</f>
        <v>0</v>
      </c>
      <c r="J11" s="205">
        <f>+Dépenses!S50</f>
        <v>0</v>
      </c>
      <c r="K11" s="129">
        <f>+Dépenses!T50</f>
        <v>0</v>
      </c>
      <c r="L11" s="206">
        <f>+Dépenses!U50</f>
        <v>0</v>
      </c>
    </row>
    <row r="12" spans="1:25" ht="14.4">
      <c r="A12" s="29" t="str">
        <f>+Dépenses!B94</f>
        <v>3- AUTRES DÉPENSES LIÉES AUX ACTIVITÉS PRINCIPALES - ORGANISME À MANDAT COLLECTIF</v>
      </c>
      <c r="B12" s="128">
        <f>+Dépenses!G94</f>
        <v>0</v>
      </c>
      <c r="C12" s="212">
        <f>+Dépenses!H94</f>
        <v>0</v>
      </c>
      <c r="D12" s="205">
        <f>+Dépenses!K94</f>
        <v>0</v>
      </c>
      <c r="E12" s="129">
        <f>+Dépenses!L94</f>
        <v>0</v>
      </c>
      <c r="F12" s="206">
        <f>+Dépenses!M94</f>
        <v>0</v>
      </c>
      <c r="G12" s="205">
        <f>+Dépenses!O94</f>
        <v>0</v>
      </c>
      <c r="H12" s="129">
        <f>+Dépenses!P94</f>
        <v>0</v>
      </c>
      <c r="I12" s="206">
        <f>+Dépenses!Q94</f>
        <v>0</v>
      </c>
      <c r="J12" s="205">
        <f>+Dépenses!S94</f>
        <v>0</v>
      </c>
      <c r="K12" s="129">
        <f>+Dépenses!T94</f>
        <v>0</v>
      </c>
      <c r="L12" s="206">
        <f>+Dépenses!U94</f>
        <v>0</v>
      </c>
    </row>
    <row r="13" spans="1:25" ht="15" thickBot="1">
      <c r="A13" s="139" t="str">
        <f>+Dépenses!B116</f>
        <v>SOUS-TOTAL</v>
      </c>
      <c r="B13" s="140">
        <f>+Dépenses!G116</f>
        <v>0</v>
      </c>
      <c r="C13" s="213">
        <f>+Dépenses!H116</f>
        <v>0</v>
      </c>
      <c r="D13" s="207">
        <f>+Dépenses!K116</f>
        <v>0</v>
      </c>
      <c r="E13" s="208">
        <f>+Dépenses!L116</f>
        <v>0</v>
      </c>
      <c r="F13" s="209">
        <f>+Dépenses!M116</f>
        <v>0</v>
      </c>
      <c r="G13" s="207">
        <f>+Dépenses!O116</f>
        <v>0</v>
      </c>
      <c r="H13" s="208">
        <f>+Dépenses!P116</f>
        <v>0</v>
      </c>
      <c r="I13" s="209">
        <f>+Dépenses!Q116</f>
        <v>0</v>
      </c>
      <c r="J13" s="207">
        <f>+Dépenses!S116</f>
        <v>0</v>
      </c>
      <c r="K13" s="208">
        <f>+Dépenses!T116</f>
        <v>0</v>
      </c>
      <c r="L13" s="209">
        <f>+Dépenses!U116</f>
        <v>0</v>
      </c>
    </row>
    <row r="14" spans="1:25" ht="14.4">
      <c r="A14" s="3"/>
    </row>
    <row r="15" spans="1:25" ht="14.4">
      <c r="A15" s="3"/>
    </row>
    <row r="16" spans="1:25" ht="14.4">
      <c r="A16" s="139" t="str">
        <f>+Dépenses!B127</f>
        <v>TOTAL DÉPENSES</v>
      </c>
      <c r="B16" s="140">
        <f>+Dépenses!G127</f>
        <v>0</v>
      </c>
    </row>
    <row r="17" spans="1:8" ht="14.4">
      <c r="A17" s="139" t="str">
        <f>+Dépenses!B128</f>
        <v>TOTAL REVENUS</v>
      </c>
      <c r="B17" s="140">
        <f>+Dépenses!G128</f>
        <v>0</v>
      </c>
    </row>
    <row r="18" spans="1:8" ht="14.4" thickBot="1"/>
    <row r="19" spans="1:8" s="138" customFormat="1" ht="14.4" customHeight="1">
      <c r="A19" s="406" t="s">
        <v>3</v>
      </c>
      <c r="B19" s="408" t="s">
        <v>163</v>
      </c>
      <c r="C19" s="410" t="s">
        <v>162</v>
      </c>
      <c r="D19" s="411"/>
      <c r="E19" s="410" t="s">
        <v>8</v>
      </c>
      <c r="F19" s="411"/>
      <c r="G19" s="410" t="s">
        <v>9</v>
      </c>
      <c r="H19" s="411"/>
    </row>
    <row r="20" spans="1:8" s="138" customFormat="1">
      <c r="A20" s="407"/>
      <c r="B20" s="409"/>
      <c r="C20" s="214" t="s">
        <v>10</v>
      </c>
      <c r="D20" s="215" t="s">
        <v>11</v>
      </c>
      <c r="E20" s="214" t="s">
        <v>10</v>
      </c>
      <c r="F20" s="215" t="s">
        <v>11</v>
      </c>
      <c r="G20" s="214" t="s">
        <v>10</v>
      </c>
      <c r="H20" s="215" t="s">
        <v>11</v>
      </c>
    </row>
    <row r="21" spans="1:8" ht="14.4">
      <c r="A21" s="29" t="str">
        <f>+Revenus!B15</f>
        <v>1- REVENUS DE SUBVENTIONS</v>
      </c>
      <c r="B21" s="212">
        <f>+Revenus!G15</f>
        <v>0</v>
      </c>
      <c r="C21" s="216">
        <f>+Revenus!J15</f>
        <v>0</v>
      </c>
      <c r="D21" s="217">
        <f>+Revenus!K15</f>
        <v>0</v>
      </c>
      <c r="E21" s="216">
        <f>+Revenus!M15</f>
        <v>0</v>
      </c>
      <c r="F21" s="217">
        <f>+Revenus!N15</f>
        <v>0</v>
      </c>
      <c r="G21" s="216">
        <f>+Revenus!P15</f>
        <v>0</v>
      </c>
      <c r="H21" s="217">
        <f>+Revenus!Q15</f>
        <v>0</v>
      </c>
    </row>
    <row r="22" spans="1:8" ht="14.4">
      <c r="A22" s="29" t="str">
        <f>+Revenus!B51</f>
        <v>2- REVENUS DES ACTIVITÉS</v>
      </c>
      <c r="B22" s="212">
        <f>+Revenus!G51</f>
        <v>0</v>
      </c>
      <c r="C22" s="216">
        <f>+Revenus!J51</f>
        <v>0</v>
      </c>
      <c r="D22" s="217">
        <f>+Revenus!K51</f>
        <v>0</v>
      </c>
      <c r="E22" s="216">
        <f>+Revenus!M51</f>
        <v>0</v>
      </c>
      <c r="F22" s="217">
        <f>+Revenus!N51</f>
        <v>0</v>
      </c>
      <c r="G22" s="216">
        <f>+Revenus!P51</f>
        <v>0</v>
      </c>
      <c r="H22" s="217">
        <f>+Revenus!Q51</f>
        <v>0</v>
      </c>
    </row>
    <row r="23" spans="1:8" ht="14.4">
      <c r="A23" s="29" t="str">
        <f>+Revenus!B88</f>
        <v>3- REVENUS DE DIFFUSION</v>
      </c>
      <c r="B23" s="212">
        <f>+Revenus!G88</f>
        <v>0</v>
      </c>
      <c r="C23" s="216">
        <f>+Revenus!J88</f>
        <v>0</v>
      </c>
      <c r="D23" s="217">
        <f>+Revenus!K88</f>
        <v>0</v>
      </c>
      <c r="E23" s="216">
        <f>+Revenus!M88</f>
        <v>0</v>
      </c>
      <c r="F23" s="217">
        <f>+Revenus!N88</f>
        <v>0</v>
      </c>
      <c r="G23" s="216">
        <f>+Revenus!P88</f>
        <v>0</v>
      </c>
      <c r="H23" s="217">
        <f>+Revenus!Q88</f>
        <v>0</v>
      </c>
    </row>
    <row r="24" spans="1:8" ht="14.4">
      <c r="A24" s="29" t="str">
        <f>+Revenus!B97</f>
        <v>4- REVENUS DE COMMANDITES ET DONS</v>
      </c>
      <c r="B24" s="212">
        <f>+Revenus!G97</f>
        <v>0</v>
      </c>
      <c r="C24" s="216">
        <f>+Revenus!J97</f>
        <v>0</v>
      </c>
      <c r="D24" s="217">
        <f>+Revenus!K97</f>
        <v>0</v>
      </c>
      <c r="E24" s="216">
        <f>+Revenus!M97</f>
        <v>0</v>
      </c>
      <c r="F24" s="217">
        <f>+Revenus!N97</f>
        <v>0</v>
      </c>
      <c r="G24" s="216">
        <f>+Revenus!P97</f>
        <v>0</v>
      </c>
      <c r="H24" s="217">
        <f>+Revenus!Q97</f>
        <v>0</v>
      </c>
    </row>
    <row r="25" spans="1:8" ht="15" thickBot="1">
      <c r="A25" s="139" t="str">
        <f>+Revenus!B112</f>
        <v>SOUS-TOTAL</v>
      </c>
      <c r="B25" s="213">
        <f>+Revenus!G112</f>
        <v>0</v>
      </c>
      <c r="C25" s="218">
        <f>+Revenus!J112</f>
        <v>0</v>
      </c>
      <c r="D25" s="219">
        <f>+Revenus!K112</f>
        <v>0</v>
      </c>
      <c r="E25" s="218">
        <f>+Revenus!M112</f>
        <v>0</v>
      </c>
      <c r="F25" s="219">
        <f>+Revenus!N112</f>
        <v>0</v>
      </c>
      <c r="G25" s="218">
        <f>+Revenus!P112</f>
        <v>0</v>
      </c>
      <c r="H25" s="219">
        <f>+Revenus!Q112</f>
        <v>0</v>
      </c>
    </row>
    <row r="26" spans="1:8" ht="14.4">
      <c r="A26" s="3"/>
    </row>
    <row r="27" spans="1:8" ht="14.4">
      <c r="A27" s="139" t="str">
        <f>+Revenus!B114</f>
        <v>Total des revenus de ventes de produits culturels</v>
      </c>
      <c r="B27" s="140">
        <f>+Revenus!G114</f>
        <v>0</v>
      </c>
      <c r="C27" s="130">
        <f>+Revenus!H114</f>
        <v>0</v>
      </c>
    </row>
    <row r="28" spans="1:8" ht="14.4">
      <c r="A28" s="139" t="str">
        <f>+Revenus!B116</f>
        <v>REVENUS TOTAUX</v>
      </c>
      <c r="B28" s="140">
        <f>+Revenus!G116</f>
        <v>0</v>
      </c>
      <c r="C28" s="130">
        <f>+Revenus!H116</f>
        <v>0</v>
      </c>
    </row>
    <row r="31" spans="1:8" ht="74.25" customHeight="1">
      <c r="A31" s="76" t="s">
        <v>167</v>
      </c>
      <c r="B31" s="301" t="s">
        <v>164</v>
      </c>
      <c r="C31" s="301" t="s">
        <v>165</v>
      </c>
      <c r="D31" s="301" t="s">
        <v>166</v>
      </c>
      <c r="E31" s="301" t="s">
        <v>168</v>
      </c>
      <c r="F31" s="301" t="s">
        <v>169</v>
      </c>
      <c r="G31" s="301" t="s">
        <v>170</v>
      </c>
      <c r="H31" s="301" t="s">
        <v>175</v>
      </c>
    </row>
    <row r="32" spans="1:8">
      <c r="B32" s="140">
        <f>B21</f>
        <v>0</v>
      </c>
      <c r="C32" s="302">
        <f>B22+B23+B24-H4</f>
        <v>0</v>
      </c>
      <c r="D32" s="303">
        <f>H4</f>
        <v>0</v>
      </c>
      <c r="E32" s="140">
        <f>C10</f>
        <v>0</v>
      </c>
      <c r="F32" s="302">
        <f>C11+C12</f>
        <v>0</v>
      </c>
      <c r="G32" s="303">
        <f>T4</f>
        <v>0</v>
      </c>
      <c r="H32" s="303">
        <f>G4</f>
        <v>0</v>
      </c>
    </row>
    <row r="34" spans="1:5" ht="74.25" customHeight="1">
      <c r="A34" s="76" t="s">
        <v>171</v>
      </c>
      <c r="B34" s="301" t="s">
        <v>172</v>
      </c>
      <c r="C34" s="301" t="s">
        <v>173</v>
      </c>
      <c r="D34" s="301" t="s">
        <v>174</v>
      </c>
      <c r="E34" s="301" t="s">
        <v>170</v>
      </c>
    </row>
    <row r="35" spans="1:5">
      <c r="B35" s="140">
        <f>C10+D10</f>
        <v>0</v>
      </c>
      <c r="C35" s="302">
        <f>C11+C12</f>
        <v>0</v>
      </c>
      <c r="D35" s="303">
        <f>D11+D12</f>
        <v>0</v>
      </c>
      <c r="E35" s="303">
        <f>T4</f>
        <v>0</v>
      </c>
    </row>
  </sheetData>
  <mergeCells count="22">
    <mergeCell ref="Q2:V2"/>
    <mergeCell ref="N1:W1"/>
    <mergeCell ref="D1:M1"/>
    <mergeCell ref="N2:P2"/>
    <mergeCell ref="A2:A3"/>
    <mergeCell ref="C2:C3"/>
    <mergeCell ref="D2:F2"/>
    <mergeCell ref="H2:L2"/>
    <mergeCell ref="M2:M3"/>
    <mergeCell ref="A4:A5"/>
    <mergeCell ref="A19:A20"/>
    <mergeCell ref="B19:B20"/>
    <mergeCell ref="C19:D19"/>
    <mergeCell ref="J7:K7"/>
    <mergeCell ref="A8:A9"/>
    <mergeCell ref="B7:C7"/>
    <mergeCell ref="B8:C8"/>
    <mergeCell ref="D8:F8"/>
    <mergeCell ref="G8:I8"/>
    <mergeCell ref="J8:L8"/>
    <mergeCell ref="E19:F19"/>
    <mergeCell ref="G19:H19"/>
  </mergeCells>
  <pageMargins left="0.7" right="0.7" top="0.75" bottom="0.75" header="0.3" footer="0.3"/>
  <pageSetup orientation="portrait" r:id="rId1"/>
  <ignoredErrors>
    <ignoredError sqref="K11:K12"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B3A9BA99BDB45B2ACF3DFFE2E5217" ma:contentTypeVersion="21" ma:contentTypeDescription="Crée un document." ma:contentTypeScope="" ma:versionID="73c355d32207cfcc93236bf1061dcbb8">
  <xsd:schema xmlns:xsd="http://www.w3.org/2001/XMLSchema" xmlns:xs="http://www.w3.org/2001/XMLSchema" xmlns:p="http://schemas.microsoft.com/office/2006/metadata/properties" xmlns:ns1="http://schemas.microsoft.com/sharepoint/v3" xmlns:ns2="63c2e914-cff8-4205-9eb2-3224d1562b4b" xmlns:ns3="8dcd97b2-3a87-4ee8-8b6e-5e41db86283d" targetNamespace="http://schemas.microsoft.com/office/2006/metadata/properties" ma:root="true" ma:fieldsID="54b0055a34f737a4343fe4f15c298bb7" ns1:_="" ns2:_="" ns3:_="">
    <xsd:import namespace="http://schemas.microsoft.com/sharepoint/v3"/>
    <xsd:import namespace="63c2e914-cff8-4205-9eb2-3224d1562b4b"/>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Attribution"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c2e914-cff8-4205-9eb2-3224d1562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Attribution" ma:index="14" nillable="true" ma:displayName="Attribution" ma:indexed="true" ma:list="UserInfo" ma:SharePointGroup="0" ma:internalName="Attribu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e4564bd3-3175-4736-9a9a-57125f26b86b}" ma:internalName="TaxCatchAll" ma:showField="CatchAllData" ma:web="8dcd97b2-3a87-4ee8-8b6e-5e41db862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dcd97b2-3a87-4ee8-8b6e-5e41db86283d">
      <UserInfo>
        <DisplayName>Boucher, Catherine</DisplayName>
        <AccountId>21</AccountId>
        <AccountType/>
      </UserInfo>
    </SharedWithUsers>
    <_ip_UnifiedCompliancePolicyUIAction xmlns="http://schemas.microsoft.com/sharepoint/v3" xsi:nil="true"/>
    <_ip_UnifiedCompliancePolicyProperties xmlns="http://schemas.microsoft.com/sharepoint/v3" xsi:nil="true"/>
    <TaxCatchAll xmlns="8dcd97b2-3a87-4ee8-8b6e-5e41db86283d" xsi:nil="true"/>
    <Attribution xmlns="63c2e914-cff8-4205-9eb2-3224d1562b4b">
      <UserInfo>
        <DisplayName/>
        <AccountId xsi:nil="true"/>
        <AccountType/>
      </UserInfo>
    </Attribution>
    <lcf76f155ced4ddcb4097134ff3c332f xmlns="63c2e914-cff8-4205-9eb2-3224d1562b4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21D75E-6F5D-4CFD-9EFC-7351CFA89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c2e914-cff8-4205-9eb2-3224d1562b4b"/>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C08F45-7A26-4145-8B5C-0B74E9630208}">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dcd97b2-3a87-4ee8-8b6e-5e41db86283d"/>
    <ds:schemaRef ds:uri="http://schemas.microsoft.com/office/2006/metadata/properties"/>
    <ds:schemaRef ds:uri="http://schemas.microsoft.com/sharepoint/v3"/>
    <ds:schemaRef ds:uri="http://schemas.microsoft.com/office/infopath/2007/PartnerControls"/>
    <ds:schemaRef ds:uri="63c2e914-cff8-4205-9eb2-3224d1562b4b"/>
    <ds:schemaRef ds:uri="http://purl.org/dc/dcmitype/"/>
  </ds:schemaRefs>
</ds:datastoreItem>
</file>

<file path=customXml/itemProps3.xml><?xml version="1.0" encoding="utf-8"?>
<ds:datastoreItem xmlns:ds="http://schemas.openxmlformats.org/officeDocument/2006/customXml" ds:itemID="{5F177897-5465-4208-824C-CE66892033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Revenus</vt:lpstr>
      <vt:lpstr>Dépenses</vt:lpstr>
      <vt:lpstr>Dépenses-Gala_Prix</vt:lpstr>
      <vt:lpstr>Dépenses-Revenus Consolidé</vt:lpstr>
      <vt:lpstr>Dépenses!Zone_d_impression</vt:lpstr>
      <vt:lpstr>Revenus!Zone_d_impression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Claret, Bernard</dc:creator>
  <cp:keywords/>
  <dc:description/>
  <cp:lastModifiedBy>Lauverjat, Magali</cp:lastModifiedBy>
  <cp:revision/>
  <dcterms:created xsi:type="dcterms:W3CDTF">2022-01-21T14:14:18Z</dcterms:created>
  <dcterms:modified xsi:type="dcterms:W3CDTF">2022-11-16T18:45:18Z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0x010100146B3A9BA99BDB45B2ACF3DFFE2E5217</vt:lpwstr>
  </property>
  <property fmtid="{D5CDD505-2E9C-101B-9397-08002B2CF9AE}" pid="3" name="MediaServiceImageTags">
    <vt:lpwstr/>
  </property>
  <property fmtid="{D5CDD505-2E9C-101B-9397-08002B2CF9AE}" pid="4" name="Order">
    <vt:r8>1619700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